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esets/TSM/Papers/Blodgett/Docs/Data repository/"/>
    </mc:Choice>
  </mc:AlternateContent>
  <xr:revisionPtr revIDLastSave="0" documentId="13_ncr:1_{7850169E-AAA8-784F-BFB5-99BFEB978EF6}" xr6:coauthVersionLast="47" xr6:coauthVersionMax="47" xr10:uidLastSave="{00000000-0000-0000-0000-000000000000}"/>
  <bookViews>
    <workbookView xWindow="-340" yWindow="760" windowWidth="34560" windowHeight="20640" xr2:uid="{788AF4EA-B15A-C14F-BD64-B1A1DB7582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1" l="1"/>
  <c r="AC42" i="1"/>
  <c r="AE42" i="1"/>
  <c r="AD42" i="1"/>
  <c r="AE44" i="1"/>
  <c r="AD44" i="1"/>
  <c r="AE77" i="1" l="1"/>
  <c r="AE67" i="1"/>
  <c r="AC65" i="1"/>
  <c r="AC67" i="1"/>
  <c r="AC77" i="1"/>
  <c r="AD67" i="1"/>
  <c r="AD77" i="1"/>
  <c r="AE79" i="1"/>
  <c r="AC79" i="1"/>
  <c r="AD65" i="1"/>
  <c r="AD79" i="1"/>
  <c r="AE65" i="1"/>
  <c r="AG65" i="1" l="1"/>
  <c r="AF77" i="1"/>
  <c r="AF65" i="1"/>
  <c r="AG77" i="1"/>
  <c r="Y17" i="1" l="1"/>
  <c r="Z17" i="1" s="1"/>
  <c r="Y24" i="1"/>
  <c r="Z24" i="1" s="1"/>
  <c r="Y25" i="1"/>
  <c r="Z25" i="1" s="1"/>
  <c r="Y27" i="1"/>
  <c r="Z27" i="1" s="1"/>
  <c r="Y14" i="1"/>
  <c r="Z14" i="1" s="1"/>
  <c r="Y28" i="1"/>
  <c r="Z28" i="1" s="1"/>
  <c r="Y6" i="1"/>
  <c r="Z6" i="1" s="1"/>
  <c r="Y7" i="1"/>
  <c r="Z7" i="1" s="1"/>
  <c r="Y19" i="1"/>
  <c r="Z19" i="1" s="1"/>
  <c r="Y23" i="1"/>
  <c r="Z23" i="1" s="1"/>
  <c r="Y15" i="1"/>
  <c r="Z15" i="1" s="1"/>
  <c r="Y8" i="1"/>
  <c r="Z8" i="1" s="1"/>
  <c r="Y11" i="1"/>
  <c r="Z11" i="1" s="1"/>
  <c r="Y12" i="1"/>
  <c r="Z12" i="1" s="1"/>
  <c r="Y13" i="1"/>
  <c r="Z13" i="1" s="1"/>
  <c r="Y21" i="1"/>
  <c r="Z21" i="1" s="1"/>
  <c r="Y20" i="1"/>
  <c r="Z20" i="1" s="1"/>
  <c r="Y9" i="1"/>
  <c r="Z9" i="1" s="1"/>
  <c r="Y18" i="1"/>
  <c r="Z18" i="1" s="1"/>
  <c r="Y5" i="1"/>
  <c r="Z5" i="1" s="1"/>
  <c r="Y16" i="1"/>
  <c r="Z16" i="1" s="1"/>
  <c r="Y10" i="1"/>
  <c r="Z10" i="1" s="1"/>
  <c r="Y26" i="1"/>
  <c r="Y22" i="1"/>
  <c r="Z22" i="1" s="1"/>
  <c r="X17" i="1"/>
  <c r="X24" i="1"/>
  <c r="X25" i="1"/>
  <c r="X27" i="1"/>
  <c r="X14" i="1"/>
  <c r="X28" i="1"/>
  <c r="X6" i="1"/>
  <c r="X7" i="1"/>
  <c r="X19" i="1"/>
  <c r="X23" i="1"/>
  <c r="X15" i="1"/>
  <c r="X8" i="1"/>
  <c r="X11" i="1"/>
  <c r="X12" i="1"/>
  <c r="X13" i="1"/>
  <c r="X21" i="1"/>
  <c r="X20" i="1"/>
  <c r="X9" i="1"/>
  <c r="X18" i="1"/>
  <c r="X5" i="1"/>
  <c r="X16" i="1"/>
  <c r="X10" i="1"/>
  <c r="X26" i="1"/>
  <c r="X22" i="1"/>
  <c r="Z26" i="1" l="1"/>
</calcChain>
</file>

<file path=xl/sharedStrings.xml><?xml version="1.0" encoding="utf-8"?>
<sst xmlns="http://schemas.openxmlformats.org/spreadsheetml/2006/main" count="66" uniqueCount="40">
  <si>
    <t>-&gt;</t>
  </si>
  <si>
    <t>&lt;-</t>
  </si>
  <si>
    <t>dazzle</t>
  </si>
  <si>
    <t>Grey</t>
  </si>
  <si>
    <t>Obs 1</t>
  </si>
  <si>
    <t>Obs 2</t>
  </si>
  <si>
    <t>True dir (deg)</t>
  </si>
  <si>
    <t>Actual dir</t>
  </si>
  <si>
    <t>Obs average</t>
  </si>
  <si>
    <t>SD</t>
  </si>
  <si>
    <t>SE</t>
  </si>
  <si>
    <t>h</t>
  </si>
  <si>
    <t>w</t>
  </si>
  <si>
    <t>Error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</si>
  <si>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</si>
  <si>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</si>
  <si>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</si>
  <si>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</si>
  <si>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</si>
  <si>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</si>
  <si>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</si>
  <si>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</si>
  <si>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</si>
  <si>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</si>
  <si>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</si>
  <si>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S1</t>
  </si>
  <si>
    <t>S2</t>
  </si>
  <si>
    <t>S3</t>
  </si>
  <si>
    <t>S4</t>
  </si>
  <si>
    <t>S5</t>
  </si>
  <si>
    <t>Ship number</t>
  </si>
  <si>
    <t>west/east</t>
  </si>
  <si>
    <t>Results for the new control experiment in Meese &amp; Strong</t>
  </si>
  <si>
    <t>All ship directions use the compass convention (Figure 4a)</t>
  </si>
  <si>
    <t xml:space="preserve">Ship numbers 1 to 6 (above) relate to the ships in Figure 10a from left to right. </t>
  </si>
  <si>
    <t xml:space="preserve">Ship numbers 13 to 18 relate to the ships in Figure 10b from left to right.  </t>
  </si>
  <si>
    <t xml:space="preserve">Ship numbers 7 to 12 relate to mirror reversals of ships 1 to 6. </t>
  </si>
  <si>
    <t xml:space="preserve">Ship numbers 19 to 24 relate to mirror reversals of ships 13 to 18. </t>
  </si>
  <si>
    <t>(Top blue column heading is observer number; second blue column heading is observer code [for internal purposes])</t>
  </si>
  <si>
    <t>Protractor settings (deg) per obs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</si>
</sst>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4"/>
      <name val="Calibri (Body)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2" xfId="0" applyBorder="1"/>
    <xf numFmtId="0" fontId="2" fillId="0" borderId="3" xfId="0" applyFont="1" applyBorder="1"/>
    <xf numFmtId="49" fontId="0" fillId="0" borderId="4" xfId="0" applyNumberFormat="1" applyBorder="1"/>
    <xf numFmtId="0" fontId="2" fillId="0" borderId="5" xfId="0" applyFont="1" applyBorder="1"/>
    <xf numFmtId="49" fontId="0" fillId="0" borderId="6" xfId="0" applyNumberFormat="1" applyBorder="1"/>
    <xf numFmtId="0" fontId="0" fillId="0" borderId="7" xfId="0" applyBorder="1"/>
    <xf numFmtId="0" fontId="2" fillId="0" borderId="8" xfId="0" applyFont="1" applyBorder="1"/>
    <xf numFmtId="49" fontId="0" fillId="0" borderId="2" xfId="0" applyNumberFormat="1" applyBorder="1"/>
    <xf numFmtId="49" fontId="1" fillId="0" borderId="4" xfId="0" applyNumberFormat="1" applyFont="1" applyBorder="1"/>
    <xf numFmtId="49" fontId="0" fillId="0" borderId="7" xfId="0" applyNumberFormat="1" applyBorder="1"/>
    <xf numFmtId="0" fontId="3" fillId="0" borderId="0" xfId="0" applyFont="1"/>
    <xf numFmtId="2" fontId="0" fillId="0" borderId="0" xfId="0" applyNumberFormat="1"/>
    <xf numFmtId="0" fontId="2" fillId="0" borderId="0" xfId="0" applyFont="1"/>
    <xf numFmtId="49" fontId="1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E335-469B-274A-BEA8-D0B5C1E64685}">
  <dimension ref="A1:CJ1135"/>
  <sheetViews>
    <sheetView tabSelected="1" zoomScale="130" zoomScaleNormal="130" workbookViewId="0">
      <selection activeCell="J27" sqref="J27"/>
    </sheetView>
  </sheetViews>
  <sheetFormatPr baseColWidth="10" defaultColWidth="10.6640625" defaultRowHeight="16" x14ac:dyDescent="0.2"/>
  <cols>
    <col min="1" max="1" width="9.5" customWidth="1"/>
    <col min="2" max="2" width="7.83203125" customWidth="1"/>
    <col min="3" max="3" width="3.33203125" customWidth="1"/>
    <col min="4" max="4" width="12.6640625" customWidth="1"/>
    <col min="21" max="21" width="6.5" customWidth="1"/>
    <col min="22" max="22" width="7" customWidth="1"/>
    <col min="23" max="23" width="8.6640625" customWidth="1"/>
    <col min="27" max="27" width="11.83203125" customWidth="1"/>
  </cols>
  <sheetData>
    <row r="1" spans="1:32" x14ac:dyDescent="0.2">
      <c r="A1" t="s">
        <v>32</v>
      </c>
    </row>
    <row r="2" spans="1:32" x14ac:dyDescent="0.2">
      <c r="A2" s="1"/>
      <c r="B2" s="1"/>
      <c r="E2" t="s">
        <v>39</v>
      </c>
      <c r="H2" t="s">
        <v>38</v>
      </c>
    </row>
    <row r="3" spans="1:32" x14ac:dyDescent="0.2">
      <c r="E3" s="17" t="s">
        <v>4</v>
      </c>
      <c r="F3" s="17" t="s">
        <v>5</v>
      </c>
      <c r="G3" s="17">
        <v>3</v>
      </c>
      <c r="H3" s="17">
        <v>4</v>
      </c>
      <c r="I3" s="17">
        <v>5</v>
      </c>
      <c r="J3" s="17">
        <v>6</v>
      </c>
      <c r="K3" s="17">
        <v>7</v>
      </c>
      <c r="L3" s="17">
        <v>8</v>
      </c>
      <c r="M3" s="17">
        <v>9</v>
      </c>
      <c r="N3" s="17">
        <v>10</v>
      </c>
      <c r="O3" s="17">
        <v>11</v>
      </c>
      <c r="P3" s="17">
        <v>12</v>
      </c>
      <c r="Q3" s="17">
        <v>13</v>
      </c>
      <c r="R3" s="17">
        <v>14</v>
      </c>
      <c r="S3" s="17">
        <v>15</v>
      </c>
      <c r="T3" s="17">
        <v>16</v>
      </c>
      <c r="U3" s="12"/>
      <c r="V3" s="12"/>
      <c r="W3" s="12" t="s">
        <v>7</v>
      </c>
      <c r="X3" s="12" t="s">
        <v>8</v>
      </c>
      <c r="Y3" s="16" t="s">
        <v>9</v>
      </c>
      <c r="Z3" s="16" t="s">
        <v>10</v>
      </c>
      <c r="AA3" s="12"/>
      <c r="AB3" s="12"/>
      <c r="AC3" s="12"/>
      <c r="AD3" s="12"/>
      <c r="AE3" s="12"/>
      <c r="AF3" s="12"/>
    </row>
    <row r="4" spans="1:32" ht="17" thickBot="1" x14ac:dyDescent="0.25">
      <c r="A4" s="18" t="s">
        <v>31</v>
      </c>
      <c r="B4" s="12" t="s">
        <v>30</v>
      </c>
      <c r="D4" s="14" t="s">
        <v>6</v>
      </c>
      <c r="E4" s="17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2"/>
      <c r="V4" s="12"/>
      <c r="W4" s="12"/>
      <c r="X4" s="12"/>
      <c r="Y4" s="16"/>
      <c r="Z4" s="16"/>
      <c r="AA4" s="12"/>
      <c r="AB4" s="12"/>
      <c r="AC4" s="12"/>
      <c r="AD4" s="12"/>
      <c r="AE4" s="12"/>
      <c r="AF4" s="12"/>
    </row>
    <row r="5" spans="1:32" x14ac:dyDescent="0.2">
      <c r="A5" s="15" t="s">
        <v>0</v>
      </c>
      <c r="B5" s="9" t="s">
        <v>2</v>
      </c>
      <c r="C5" s="2">
        <v>1</v>
      </c>
      <c r="D5" s="3">
        <v>60</v>
      </c>
      <c r="E5">
        <v>71</v>
      </c>
      <c r="F5">
        <v>60</v>
      </c>
      <c r="G5">
        <v>79</v>
      </c>
      <c r="H5">
        <v>50</v>
      </c>
      <c r="I5">
        <v>90</v>
      </c>
      <c r="J5">
        <v>90</v>
      </c>
      <c r="K5">
        <v>56</v>
      </c>
      <c r="L5">
        <v>90</v>
      </c>
      <c r="M5">
        <v>82</v>
      </c>
      <c r="N5">
        <v>82</v>
      </c>
      <c r="O5">
        <v>75</v>
      </c>
      <c r="P5">
        <v>60</v>
      </c>
      <c r="Q5">
        <v>88</v>
      </c>
      <c r="R5">
        <v>88</v>
      </c>
      <c r="S5">
        <v>79</v>
      </c>
      <c r="T5">
        <v>60</v>
      </c>
      <c r="V5" s="9" t="s">
        <v>2</v>
      </c>
      <c r="W5" s="14">
        <v>60</v>
      </c>
      <c r="X5" s="13">
        <f t="shared" ref="X5:X28" si="0">AVERAGE(E5:T5)</f>
        <v>75</v>
      </c>
      <c r="Y5" s="13">
        <f t="shared" ref="Y5:Y28" si="1">STDEV(E5:T5)</f>
        <v>13.711309200802088</v>
      </c>
      <c r="Z5" s="13">
        <f t="shared" ref="Z5:Z28" si="2">Y5/(SQRT(COUNT(E5:T5)))</f>
        <v>3.427827300200522</v>
      </c>
      <c r="AA5" s="13"/>
    </row>
    <row r="6" spans="1:32" x14ac:dyDescent="0.2">
      <c r="A6" s="4" t="s">
        <v>0</v>
      </c>
      <c r="B6" s="1"/>
      <c r="C6">
        <v>2</v>
      </c>
      <c r="D6" s="5">
        <v>70</v>
      </c>
      <c r="E6">
        <v>80</v>
      </c>
      <c r="F6">
        <v>75</v>
      </c>
      <c r="G6">
        <v>72</v>
      </c>
      <c r="H6">
        <v>70</v>
      </c>
      <c r="I6">
        <v>62</v>
      </c>
      <c r="J6">
        <v>80</v>
      </c>
      <c r="K6">
        <v>62</v>
      </c>
      <c r="L6">
        <v>53.5</v>
      </c>
      <c r="M6">
        <v>70</v>
      </c>
      <c r="N6">
        <v>66.5</v>
      </c>
      <c r="O6">
        <v>73</v>
      </c>
      <c r="P6">
        <v>80</v>
      </c>
      <c r="Q6">
        <v>85</v>
      </c>
      <c r="R6">
        <v>87</v>
      </c>
      <c r="S6">
        <v>71</v>
      </c>
      <c r="T6">
        <v>70</v>
      </c>
      <c r="V6" s="1"/>
      <c r="W6" s="14">
        <v>70</v>
      </c>
      <c r="X6" s="13">
        <f t="shared" si="0"/>
        <v>72.3125</v>
      </c>
      <c r="Y6" s="13">
        <f t="shared" si="1"/>
        <v>8.8691882379392535</v>
      </c>
      <c r="Z6" s="13">
        <f t="shared" si="2"/>
        <v>2.2172970594848134</v>
      </c>
      <c r="AA6" s="13"/>
    </row>
    <row r="7" spans="1:32" x14ac:dyDescent="0.2">
      <c r="A7" s="4" t="s">
        <v>0</v>
      </c>
      <c r="B7" s="1"/>
      <c r="C7">
        <v>3</v>
      </c>
      <c r="D7" s="5">
        <v>60</v>
      </c>
      <c r="E7">
        <v>80</v>
      </c>
      <c r="F7">
        <v>101.5</v>
      </c>
      <c r="G7">
        <v>105</v>
      </c>
      <c r="H7">
        <v>90</v>
      </c>
      <c r="I7">
        <v>102</v>
      </c>
      <c r="J7">
        <v>88</v>
      </c>
      <c r="K7">
        <v>96.5</v>
      </c>
      <c r="L7">
        <v>90</v>
      </c>
      <c r="M7">
        <v>91.5</v>
      </c>
      <c r="N7">
        <v>80.5</v>
      </c>
      <c r="O7">
        <v>85</v>
      </c>
      <c r="P7">
        <v>120</v>
      </c>
      <c r="Q7">
        <v>91</v>
      </c>
      <c r="R7">
        <v>90</v>
      </c>
      <c r="S7">
        <v>105</v>
      </c>
      <c r="T7">
        <v>115</v>
      </c>
      <c r="V7" s="1"/>
      <c r="W7" s="14">
        <v>60</v>
      </c>
      <c r="X7" s="13">
        <f t="shared" si="0"/>
        <v>95.6875</v>
      </c>
      <c r="Y7" s="13">
        <f t="shared" si="1"/>
        <v>11.542493953503579</v>
      </c>
      <c r="Z7" s="13">
        <f t="shared" si="2"/>
        <v>2.8856234883758947</v>
      </c>
      <c r="AA7" s="13"/>
    </row>
    <row r="8" spans="1:32" x14ac:dyDescent="0.2">
      <c r="A8" s="4" t="s">
        <v>0</v>
      </c>
      <c r="B8" s="1"/>
      <c r="C8">
        <v>4</v>
      </c>
      <c r="D8" s="5">
        <v>120</v>
      </c>
      <c r="E8">
        <v>112</v>
      </c>
      <c r="F8">
        <v>114</v>
      </c>
      <c r="G8">
        <v>99</v>
      </c>
      <c r="H8">
        <v>100</v>
      </c>
      <c r="I8">
        <v>112</v>
      </c>
      <c r="J8">
        <v>96.5</v>
      </c>
      <c r="K8">
        <v>96</v>
      </c>
      <c r="L8">
        <v>105</v>
      </c>
      <c r="M8">
        <v>96</v>
      </c>
      <c r="N8">
        <v>106</v>
      </c>
      <c r="O8">
        <v>100.5</v>
      </c>
      <c r="P8">
        <v>110</v>
      </c>
      <c r="Q8">
        <v>94</v>
      </c>
      <c r="R8">
        <v>94</v>
      </c>
      <c r="S8">
        <v>106</v>
      </c>
      <c r="T8">
        <v>110</v>
      </c>
      <c r="V8" s="1"/>
      <c r="W8" s="14">
        <v>120</v>
      </c>
      <c r="X8" s="13">
        <f t="shared" si="0"/>
        <v>103.1875</v>
      </c>
      <c r="Y8" s="13">
        <f t="shared" si="1"/>
        <v>7.00446286306095</v>
      </c>
      <c r="Z8" s="13">
        <f t="shared" si="2"/>
        <v>1.7511157157652375</v>
      </c>
      <c r="AA8" s="13"/>
    </row>
    <row r="9" spans="1:32" x14ac:dyDescent="0.2">
      <c r="A9" s="4" t="s">
        <v>0</v>
      </c>
      <c r="B9" s="1"/>
      <c r="C9">
        <v>5</v>
      </c>
      <c r="D9" s="5">
        <v>110</v>
      </c>
      <c r="E9">
        <v>101.5</v>
      </c>
      <c r="F9">
        <v>105</v>
      </c>
      <c r="G9">
        <v>85.5</v>
      </c>
      <c r="H9">
        <v>90</v>
      </c>
      <c r="I9">
        <v>108</v>
      </c>
      <c r="J9">
        <v>92</v>
      </c>
      <c r="K9">
        <v>78.5</v>
      </c>
      <c r="L9">
        <v>90</v>
      </c>
      <c r="M9">
        <v>97</v>
      </c>
      <c r="N9">
        <v>80</v>
      </c>
      <c r="O9">
        <v>81</v>
      </c>
      <c r="P9">
        <v>85</v>
      </c>
      <c r="Q9">
        <v>92</v>
      </c>
      <c r="R9">
        <v>87</v>
      </c>
      <c r="S9">
        <v>96</v>
      </c>
      <c r="T9">
        <v>105</v>
      </c>
      <c r="V9" s="1"/>
      <c r="W9" s="14">
        <v>110</v>
      </c>
      <c r="X9" s="13">
        <f t="shared" si="0"/>
        <v>92.09375</v>
      </c>
      <c r="Y9" s="13">
        <f t="shared" si="1"/>
        <v>9.2973450511422886</v>
      </c>
      <c r="Z9" s="13">
        <f t="shared" si="2"/>
        <v>2.3243362627855721</v>
      </c>
      <c r="AA9" s="13"/>
    </row>
    <row r="10" spans="1:32" x14ac:dyDescent="0.2">
      <c r="A10" s="4" t="s">
        <v>0</v>
      </c>
      <c r="B10" s="1"/>
      <c r="C10">
        <v>6</v>
      </c>
      <c r="D10" s="5">
        <v>120</v>
      </c>
      <c r="E10">
        <v>110.5</v>
      </c>
      <c r="F10">
        <v>90</v>
      </c>
      <c r="G10">
        <v>90</v>
      </c>
      <c r="H10">
        <v>90</v>
      </c>
      <c r="I10">
        <v>73</v>
      </c>
      <c r="J10">
        <v>90</v>
      </c>
      <c r="K10">
        <v>76</v>
      </c>
      <c r="L10">
        <v>100</v>
      </c>
      <c r="M10">
        <v>93</v>
      </c>
      <c r="N10">
        <v>95</v>
      </c>
      <c r="O10">
        <v>101</v>
      </c>
      <c r="P10">
        <v>90</v>
      </c>
      <c r="Q10">
        <v>93</v>
      </c>
      <c r="R10">
        <v>90</v>
      </c>
      <c r="S10">
        <v>99</v>
      </c>
      <c r="T10">
        <v>120</v>
      </c>
      <c r="V10" s="1"/>
      <c r="W10" s="14">
        <v>120</v>
      </c>
      <c r="X10" s="13">
        <f t="shared" si="0"/>
        <v>93.78125</v>
      </c>
      <c r="Y10" s="13">
        <f t="shared" si="1"/>
        <v>11.318081035817571</v>
      </c>
      <c r="Z10" s="13">
        <f t="shared" si="2"/>
        <v>2.8295202589543926</v>
      </c>
      <c r="AA10" s="13"/>
    </row>
    <row r="11" spans="1:32" x14ac:dyDescent="0.2">
      <c r="A11" s="10" t="s">
        <v>1</v>
      </c>
      <c r="B11" s="1"/>
      <c r="C11">
        <v>7</v>
      </c>
      <c r="D11" s="5">
        <v>300</v>
      </c>
      <c r="E11">
        <v>292.5</v>
      </c>
      <c r="F11">
        <v>292</v>
      </c>
      <c r="G11">
        <v>295.5</v>
      </c>
      <c r="H11">
        <v>296</v>
      </c>
      <c r="I11">
        <v>289</v>
      </c>
      <c r="J11">
        <v>275.5</v>
      </c>
      <c r="K11">
        <v>294.5</v>
      </c>
      <c r="L11">
        <v>270</v>
      </c>
      <c r="M11">
        <v>272</v>
      </c>
      <c r="N11">
        <v>250</v>
      </c>
      <c r="O11">
        <v>280</v>
      </c>
      <c r="P11">
        <v>295</v>
      </c>
      <c r="Q11">
        <v>274</v>
      </c>
      <c r="R11">
        <v>278</v>
      </c>
      <c r="S11">
        <v>279</v>
      </c>
      <c r="T11">
        <v>295</v>
      </c>
      <c r="V11" s="1"/>
      <c r="W11" s="14">
        <v>300</v>
      </c>
      <c r="X11" s="13">
        <f t="shared" si="0"/>
        <v>283</v>
      </c>
      <c r="Y11" s="13">
        <f t="shared" si="1"/>
        <v>12.958909419134518</v>
      </c>
      <c r="Z11" s="13">
        <f t="shared" si="2"/>
        <v>3.2397273547836294</v>
      </c>
      <c r="AA11" s="13"/>
    </row>
    <row r="12" spans="1:32" x14ac:dyDescent="0.2">
      <c r="A12" s="4" t="s">
        <v>1</v>
      </c>
      <c r="B12" s="1"/>
      <c r="C12">
        <v>8</v>
      </c>
      <c r="D12" s="5">
        <v>290</v>
      </c>
      <c r="E12">
        <v>279</v>
      </c>
      <c r="F12">
        <v>289</v>
      </c>
      <c r="G12">
        <v>262.5</v>
      </c>
      <c r="H12">
        <v>270</v>
      </c>
      <c r="I12">
        <v>289</v>
      </c>
      <c r="J12">
        <v>276</v>
      </c>
      <c r="K12">
        <v>280</v>
      </c>
      <c r="L12">
        <v>281.5</v>
      </c>
      <c r="M12">
        <v>288</v>
      </c>
      <c r="N12">
        <v>296</v>
      </c>
      <c r="O12">
        <v>285</v>
      </c>
      <c r="P12">
        <v>260</v>
      </c>
      <c r="Q12">
        <v>282</v>
      </c>
      <c r="R12">
        <v>270</v>
      </c>
      <c r="S12">
        <v>280</v>
      </c>
      <c r="T12">
        <v>300</v>
      </c>
      <c r="V12" s="1"/>
      <c r="W12" s="14">
        <v>290</v>
      </c>
      <c r="X12" s="13">
        <f t="shared" si="0"/>
        <v>280.5</v>
      </c>
      <c r="Y12" s="13">
        <f t="shared" si="1"/>
        <v>11.052903087726168</v>
      </c>
      <c r="Z12" s="13">
        <f t="shared" si="2"/>
        <v>2.7632257719315421</v>
      </c>
      <c r="AA12" s="13"/>
    </row>
    <row r="13" spans="1:32" x14ac:dyDescent="0.2">
      <c r="A13" s="4" t="s">
        <v>1</v>
      </c>
      <c r="B13" s="1"/>
      <c r="C13">
        <v>9</v>
      </c>
      <c r="D13" s="5">
        <v>300</v>
      </c>
      <c r="E13">
        <v>281</v>
      </c>
      <c r="F13">
        <v>239.5</v>
      </c>
      <c r="G13">
        <v>260</v>
      </c>
      <c r="H13">
        <v>258.5</v>
      </c>
      <c r="I13">
        <v>257</v>
      </c>
      <c r="J13">
        <v>272</v>
      </c>
      <c r="K13">
        <v>260.5</v>
      </c>
      <c r="L13">
        <v>260</v>
      </c>
      <c r="M13">
        <v>267.5</v>
      </c>
      <c r="N13">
        <v>256</v>
      </c>
      <c r="O13">
        <v>278</v>
      </c>
      <c r="P13">
        <v>280</v>
      </c>
      <c r="Q13">
        <v>275</v>
      </c>
      <c r="R13">
        <v>265</v>
      </c>
      <c r="S13">
        <v>258</v>
      </c>
      <c r="T13">
        <v>290</v>
      </c>
      <c r="V13" s="1"/>
      <c r="W13" s="14">
        <v>300</v>
      </c>
      <c r="X13" s="13">
        <f t="shared" si="0"/>
        <v>266.125</v>
      </c>
      <c r="Y13" s="13">
        <f t="shared" si="1"/>
        <v>12.561183596036376</v>
      </c>
      <c r="Z13" s="13">
        <f t="shared" si="2"/>
        <v>3.1402958990090939</v>
      </c>
      <c r="AA13" s="13"/>
    </row>
    <row r="14" spans="1:32" x14ac:dyDescent="0.2">
      <c r="A14" s="4" t="s">
        <v>1</v>
      </c>
      <c r="B14" s="1"/>
      <c r="C14">
        <v>10</v>
      </c>
      <c r="D14" s="5">
        <v>240</v>
      </c>
      <c r="E14">
        <v>252</v>
      </c>
      <c r="F14">
        <v>250.5</v>
      </c>
      <c r="G14">
        <v>266</v>
      </c>
      <c r="H14">
        <v>262.5</v>
      </c>
      <c r="I14">
        <v>242</v>
      </c>
      <c r="J14">
        <v>264</v>
      </c>
      <c r="K14">
        <v>278</v>
      </c>
      <c r="L14">
        <v>255</v>
      </c>
      <c r="M14">
        <v>272</v>
      </c>
      <c r="N14">
        <v>262.5</v>
      </c>
      <c r="O14">
        <v>255</v>
      </c>
      <c r="P14">
        <v>250</v>
      </c>
      <c r="Q14">
        <v>260</v>
      </c>
      <c r="R14">
        <v>259</v>
      </c>
      <c r="S14">
        <v>258</v>
      </c>
      <c r="T14">
        <v>245</v>
      </c>
      <c r="V14" s="1"/>
      <c r="W14" s="14">
        <v>240</v>
      </c>
      <c r="X14" s="13">
        <f t="shared" si="0"/>
        <v>258.21875</v>
      </c>
      <c r="Y14" s="13">
        <f t="shared" si="1"/>
        <v>9.4515761472183399</v>
      </c>
      <c r="Z14" s="13">
        <f t="shared" si="2"/>
        <v>2.362894036804585</v>
      </c>
      <c r="AA14" s="13"/>
    </row>
    <row r="15" spans="1:32" x14ac:dyDescent="0.2">
      <c r="A15" s="4" t="s">
        <v>1</v>
      </c>
      <c r="B15" s="1"/>
      <c r="C15">
        <v>11</v>
      </c>
      <c r="D15" s="5">
        <v>250</v>
      </c>
      <c r="E15">
        <v>252.5</v>
      </c>
      <c r="F15">
        <v>250</v>
      </c>
      <c r="G15">
        <v>268</v>
      </c>
      <c r="H15">
        <v>270</v>
      </c>
      <c r="I15">
        <v>261</v>
      </c>
      <c r="J15">
        <v>271</v>
      </c>
      <c r="K15">
        <v>262</v>
      </c>
      <c r="L15">
        <v>280</v>
      </c>
      <c r="M15">
        <v>265.5</v>
      </c>
      <c r="N15">
        <v>251.5</v>
      </c>
      <c r="O15">
        <v>280</v>
      </c>
      <c r="P15">
        <v>280</v>
      </c>
      <c r="Q15">
        <v>272</v>
      </c>
      <c r="R15">
        <v>264</v>
      </c>
      <c r="S15">
        <v>256</v>
      </c>
      <c r="T15">
        <v>255</v>
      </c>
      <c r="V15" s="1"/>
      <c r="W15" s="14">
        <v>250</v>
      </c>
      <c r="X15" s="13">
        <f t="shared" si="0"/>
        <v>264.90625</v>
      </c>
      <c r="Y15" s="13">
        <f t="shared" si="1"/>
        <v>10.213094127964682</v>
      </c>
      <c r="Z15" s="13">
        <f t="shared" si="2"/>
        <v>2.5532735319911706</v>
      </c>
      <c r="AA15" s="13"/>
    </row>
    <row r="16" spans="1:32" x14ac:dyDescent="0.2">
      <c r="A16" s="4" t="s">
        <v>1</v>
      </c>
      <c r="B16" s="1"/>
      <c r="C16">
        <v>12</v>
      </c>
      <c r="D16" s="5">
        <v>240</v>
      </c>
      <c r="E16">
        <v>261</v>
      </c>
      <c r="F16">
        <v>270</v>
      </c>
      <c r="G16">
        <v>278.5</v>
      </c>
      <c r="H16">
        <v>271</v>
      </c>
      <c r="I16">
        <v>270</v>
      </c>
      <c r="J16">
        <v>267</v>
      </c>
      <c r="K16">
        <v>265</v>
      </c>
      <c r="L16">
        <v>255</v>
      </c>
      <c r="M16">
        <v>266.5</v>
      </c>
      <c r="N16">
        <v>252</v>
      </c>
      <c r="O16">
        <v>259</v>
      </c>
      <c r="P16">
        <v>265</v>
      </c>
      <c r="Q16">
        <v>268</v>
      </c>
      <c r="R16">
        <v>250</v>
      </c>
      <c r="S16">
        <v>261</v>
      </c>
      <c r="T16">
        <v>280</v>
      </c>
      <c r="V16" s="1"/>
      <c r="W16" s="14">
        <v>240</v>
      </c>
      <c r="X16" s="13">
        <f t="shared" si="0"/>
        <v>264.9375</v>
      </c>
      <c r="Y16" s="13">
        <f t="shared" si="1"/>
        <v>8.4476328045198557</v>
      </c>
      <c r="Z16" s="13">
        <f t="shared" si="2"/>
        <v>2.1119082011299639</v>
      </c>
      <c r="AA16" s="13"/>
    </row>
    <row r="17" spans="1:38" x14ac:dyDescent="0.2">
      <c r="A17" s="10" t="s">
        <v>0</v>
      </c>
      <c r="B17" s="1" t="s">
        <v>3</v>
      </c>
      <c r="C17">
        <v>13</v>
      </c>
      <c r="D17" s="5">
        <v>60</v>
      </c>
      <c r="E17">
        <v>101.5</v>
      </c>
      <c r="F17">
        <v>70</v>
      </c>
      <c r="G17">
        <v>77</v>
      </c>
      <c r="H17">
        <v>70</v>
      </c>
      <c r="I17">
        <v>123</v>
      </c>
      <c r="J17">
        <v>92</v>
      </c>
      <c r="K17">
        <v>76</v>
      </c>
      <c r="L17">
        <v>90</v>
      </c>
      <c r="M17">
        <v>88</v>
      </c>
      <c r="N17">
        <v>55</v>
      </c>
      <c r="O17">
        <v>66</v>
      </c>
      <c r="P17">
        <v>60</v>
      </c>
      <c r="Q17">
        <v>92</v>
      </c>
      <c r="R17">
        <v>81</v>
      </c>
      <c r="S17">
        <v>82</v>
      </c>
      <c r="T17">
        <v>95</v>
      </c>
      <c r="V17" s="1" t="s">
        <v>3</v>
      </c>
      <c r="W17" s="14">
        <v>60</v>
      </c>
      <c r="X17" s="13">
        <f t="shared" si="0"/>
        <v>82.40625</v>
      </c>
      <c r="Y17" s="13">
        <f t="shared" si="1"/>
        <v>17.022748260293735</v>
      </c>
      <c r="Z17" s="13">
        <f t="shared" si="2"/>
        <v>4.2556870650734338</v>
      </c>
      <c r="AA17" s="13"/>
    </row>
    <row r="18" spans="1:38" x14ac:dyDescent="0.2">
      <c r="A18" s="4" t="s">
        <v>0</v>
      </c>
      <c r="B18" s="1"/>
      <c r="C18">
        <v>14</v>
      </c>
      <c r="D18" s="5">
        <v>70</v>
      </c>
      <c r="E18">
        <v>70</v>
      </c>
      <c r="F18">
        <v>70</v>
      </c>
      <c r="G18">
        <v>83</v>
      </c>
      <c r="H18">
        <v>61</v>
      </c>
      <c r="I18">
        <v>66</v>
      </c>
      <c r="J18">
        <v>85</v>
      </c>
      <c r="K18">
        <v>75</v>
      </c>
      <c r="L18">
        <v>75</v>
      </c>
      <c r="M18">
        <v>89</v>
      </c>
      <c r="N18">
        <v>80.5</v>
      </c>
      <c r="O18">
        <v>83</v>
      </c>
      <c r="P18">
        <v>80</v>
      </c>
      <c r="Q18">
        <v>88</v>
      </c>
      <c r="R18">
        <v>87</v>
      </c>
      <c r="S18">
        <v>79</v>
      </c>
      <c r="T18">
        <v>95</v>
      </c>
      <c r="V18" s="1"/>
      <c r="W18" s="14">
        <v>70</v>
      </c>
      <c r="X18" s="13">
        <f t="shared" si="0"/>
        <v>79.15625</v>
      </c>
      <c r="Y18" s="13">
        <f t="shared" si="1"/>
        <v>9.1610020376230317</v>
      </c>
      <c r="Z18" s="13">
        <f t="shared" si="2"/>
        <v>2.2902505094057579</v>
      </c>
      <c r="AA18" s="13"/>
    </row>
    <row r="19" spans="1:38" x14ac:dyDescent="0.2">
      <c r="A19" s="4" t="s">
        <v>0</v>
      </c>
      <c r="B19" s="1"/>
      <c r="C19">
        <v>15</v>
      </c>
      <c r="D19" s="5">
        <v>60</v>
      </c>
      <c r="E19">
        <v>80</v>
      </c>
      <c r="F19">
        <v>99.5</v>
      </c>
      <c r="G19">
        <v>90</v>
      </c>
      <c r="H19">
        <v>84</v>
      </c>
      <c r="I19">
        <v>108</v>
      </c>
      <c r="J19">
        <v>85.5</v>
      </c>
      <c r="K19">
        <v>90</v>
      </c>
      <c r="L19">
        <v>90</v>
      </c>
      <c r="M19">
        <v>92</v>
      </c>
      <c r="N19">
        <v>86.5</v>
      </c>
      <c r="O19">
        <v>82</v>
      </c>
      <c r="P19">
        <v>100</v>
      </c>
      <c r="Q19">
        <v>91</v>
      </c>
      <c r="R19">
        <v>89</v>
      </c>
      <c r="S19">
        <v>90</v>
      </c>
      <c r="T19">
        <v>120</v>
      </c>
      <c r="V19" s="1"/>
      <c r="W19" s="14">
        <v>60</v>
      </c>
      <c r="X19" s="13">
        <f t="shared" si="0"/>
        <v>92.34375</v>
      </c>
      <c r="Y19" s="13">
        <f t="shared" si="1"/>
        <v>10.213910041376581</v>
      </c>
      <c r="Z19" s="13">
        <f t="shared" si="2"/>
        <v>2.5534775103441452</v>
      </c>
      <c r="AA19" s="13"/>
    </row>
    <row r="20" spans="1:38" x14ac:dyDescent="0.2">
      <c r="A20" s="4" t="s">
        <v>0</v>
      </c>
      <c r="B20" s="1"/>
      <c r="C20">
        <v>16</v>
      </c>
      <c r="D20" s="5">
        <v>120</v>
      </c>
      <c r="E20">
        <v>121.5</v>
      </c>
      <c r="F20">
        <v>105</v>
      </c>
      <c r="G20">
        <v>99</v>
      </c>
      <c r="H20">
        <v>100</v>
      </c>
      <c r="I20">
        <v>112.5</v>
      </c>
      <c r="J20">
        <v>92.5</v>
      </c>
      <c r="K20">
        <v>114.5</v>
      </c>
      <c r="L20">
        <v>111</v>
      </c>
      <c r="M20">
        <v>108</v>
      </c>
      <c r="N20">
        <v>97.5</v>
      </c>
      <c r="O20">
        <v>102</v>
      </c>
      <c r="P20">
        <v>120</v>
      </c>
      <c r="Q20">
        <v>95</v>
      </c>
      <c r="R20">
        <v>90</v>
      </c>
      <c r="S20">
        <v>114</v>
      </c>
      <c r="T20">
        <v>120</v>
      </c>
      <c r="V20" s="1"/>
      <c r="W20" s="14">
        <v>120</v>
      </c>
      <c r="X20" s="13">
        <f t="shared" si="0"/>
        <v>106.40625</v>
      </c>
      <c r="Y20" s="13">
        <f t="shared" si="1"/>
        <v>10.232658093900463</v>
      </c>
      <c r="Z20" s="13">
        <f t="shared" si="2"/>
        <v>2.5581645234751158</v>
      </c>
      <c r="AA20" s="13"/>
    </row>
    <row r="21" spans="1:38" x14ac:dyDescent="0.2">
      <c r="A21" s="4" t="s">
        <v>0</v>
      </c>
      <c r="B21" s="1"/>
      <c r="C21">
        <v>17</v>
      </c>
      <c r="D21" s="5">
        <v>110</v>
      </c>
      <c r="E21">
        <v>120</v>
      </c>
      <c r="F21">
        <v>105</v>
      </c>
      <c r="G21">
        <v>90</v>
      </c>
      <c r="H21">
        <v>90</v>
      </c>
      <c r="I21">
        <v>119</v>
      </c>
      <c r="J21">
        <v>87</v>
      </c>
      <c r="K21">
        <v>90</v>
      </c>
      <c r="L21">
        <v>90</v>
      </c>
      <c r="M21">
        <v>94</v>
      </c>
      <c r="N21">
        <v>100.5</v>
      </c>
      <c r="O21">
        <v>82</v>
      </c>
      <c r="P21">
        <v>100</v>
      </c>
      <c r="Q21">
        <v>92</v>
      </c>
      <c r="R21">
        <v>93</v>
      </c>
      <c r="S21">
        <v>94</v>
      </c>
      <c r="T21">
        <v>90</v>
      </c>
      <c r="V21" s="1"/>
      <c r="W21" s="14">
        <v>110</v>
      </c>
      <c r="X21" s="13">
        <f t="shared" si="0"/>
        <v>96.03125</v>
      </c>
      <c r="Y21" s="13">
        <f t="shared" si="1"/>
        <v>10.684051587919882</v>
      </c>
      <c r="Z21" s="13">
        <f t="shared" si="2"/>
        <v>2.6710128969799705</v>
      </c>
      <c r="AA21" s="13"/>
    </row>
    <row r="22" spans="1:38" x14ac:dyDescent="0.2">
      <c r="A22" s="4" t="s">
        <v>0</v>
      </c>
      <c r="B22" s="1"/>
      <c r="C22">
        <v>18</v>
      </c>
      <c r="D22" s="5">
        <v>120</v>
      </c>
      <c r="E22">
        <v>102</v>
      </c>
      <c r="F22">
        <v>100</v>
      </c>
      <c r="G22">
        <v>93</v>
      </c>
      <c r="H22">
        <v>90</v>
      </c>
      <c r="I22">
        <v>119.5</v>
      </c>
      <c r="J22">
        <v>93</v>
      </c>
      <c r="K22">
        <v>100</v>
      </c>
      <c r="L22">
        <v>100</v>
      </c>
      <c r="M22">
        <v>93</v>
      </c>
      <c r="N22">
        <v>105</v>
      </c>
      <c r="O22">
        <v>98</v>
      </c>
      <c r="P22">
        <v>100</v>
      </c>
      <c r="Q22">
        <v>93</v>
      </c>
      <c r="R22">
        <v>93</v>
      </c>
      <c r="S22">
        <v>107</v>
      </c>
      <c r="T22">
        <v>100</v>
      </c>
      <c r="V22" s="1"/>
      <c r="W22" s="14">
        <v>120</v>
      </c>
      <c r="X22" s="13">
        <f t="shared" si="0"/>
        <v>99.15625</v>
      </c>
      <c r="Y22" s="13">
        <f t="shared" si="1"/>
        <v>7.2840436343192412</v>
      </c>
      <c r="Z22" s="13">
        <f t="shared" si="2"/>
        <v>1.8210109085798103</v>
      </c>
    </row>
    <row r="23" spans="1:38" x14ac:dyDescent="0.2">
      <c r="A23" s="10" t="s">
        <v>1</v>
      </c>
      <c r="B23" s="1"/>
      <c r="C23">
        <v>19</v>
      </c>
      <c r="D23" s="5">
        <v>300</v>
      </c>
      <c r="E23">
        <v>300</v>
      </c>
      <c r="F23">
        <v>280</v>
      </c>
      <c r="G23">
        <v>277</v>
      </c>
      <c r="H23">
        <v>279.5</v>
      </c>
      <c r="I23">
        <v>250</v>
      </c>
      <c r="J23">
        <v>278.5</v>
      </c>
      <c r="K23">
        <v>255.5</v>
      </c>
      <c r="L23">
        <v>270</v>
      </c>
      <c r="M23">
        <v>267</v>
      </c>
      <c r="N23">
        <v>301.5</v>
      </c>
      <c r="O23">
        <v>276.5</v>
      </c>
      <c r="P23">
        <v>290</v>
      </c>
      <c r="Q23">
        <v>267</v>
      </c>
      <c r="R23">
        <v>275</v>
      </c>
      <c r="S23">
        <v>259</v>
      </c>
      <c r="T23">
        <v>275</v>
      </c>
      <c r="V23" s="1"/>
      <c r="W23" s="14">
        <v>300</v>
      </c>
      <c r="X23" s="13">
        <f t="shared" si="0"/>
        <v>275.09375</v>
      </c>
      <c r="Y23" s="13">
        <f t="shared" si="1"/>
        <v>14.212926921175198</v>
      </c>
      <c r="Z23" s="13">
        <f t="shared" si="2"/>
        <v>3.5532317302937995</v>
      </c>
    </row>
    <row r="24" spans="1:38" x14ac:dyDescent="0.2">
      <c r="A24" s="4" t="s">
        <v>1</v>
      </c>
      <c r="B24" s="1"/>
      <c r="C24">
        <v>20</v>
      </c>
      <c r="D24" s="5">
        <v>290</v>
      </c>
      <c r="E24">
        <v>255</v>
      </c>
      <c r="F24">
        <v>270</v>
      </c>
      <c r="G24">
        <v>275</v>
      </c>
      <c r="H24">
        <v>270</v>
      </c>
      <c r="I24">
        <v>259</v>
      </c>
      <c r="J24">
        <v>277</v>
      </c>
      <c r="K24">
        <v>279</v>
      </c>
      <c r="L24">
        <v>280</v>
      </c>
      <c r="M24">
        <v>288</v>
      </c>
      <c r="N24">
        <v>276</v>
      </c>
      <c r="O24">
        <v>280</v>
      </c>
      <c r="P24">
        <v>300</v>
      </c>
      <c r="Q24">
        <v>273</v>
      </c>
      <c r="R24">
        <v>272</v>
      </c>
      <c r="S24">
        <v>274</v>
      </c>
      <c r="T24">
        <v>295</v>
      </c>
      <c r="V24" s="1"/>
      <c r="W24" s="14">
        <v>290</v>
      </c>
      <c r="X24" s="13">
        <f t="shared" si="0"/>
        <v>276.4375</v>
      </c>
      <c r="Y24" s="13">
        <f t="shared" si="1"/>
        <v>11.407417177725494</v>
      </c>
      <c r="Z24" s="13">
        <f t="shared" si="2"/>
        <v>2.8518542944313734</v>
      </c>
    </row>
    <row r="25" spans="1:38" x14ac:dyDescent="0.2">
      <c r="A25" s="4" t="s">
        <v>1</v>
      </c>
      <c r="B25" s="1"/>
      <c r="C25">
        <v>21</v>
      </c>
      <c r="D25" s="5">
        <v>300</v>
      </c>
      <c r="E25">
        <v>282.5</v>
      </c>
      <c r="F25">
        <v>270</v>
      </c>
      <c r="G25">
        <v>264</v>
      </c>
      <c r="H25">
        <v>270</v>
      </c>
      <c r="I25">
        <v>283</v>
      </c>
      <c r="J25">
        <v>273</v>
      </c>
      <c r="K25">
        <v>259</v>
      </c>
      <c r="L25">
        <v>270</v>
      </c>
      <c r="M25">
        <v>266.5</v>
      </c>
      <c r="N25">
        <v>262.5</v>
      </c>
      <c r="O25">
        <v>264</v>
      </c>
      <c r="P25">
        <v>280</v>
      </c>
      <c r="Q25">
        <v>272</v>
      </c>
      <c r="R25">
        <v>269</v>
      </c>
      <c r="S25">
        <v>263</v>
      </c>
      <c r="T25">
        <v>270</v>
      </c>
      <c r="V25" s="1"/>
      <c r="W25" s="14">
        <v>300</v>
      </c>
      <c r="X25" s="13">
        <f t="shared" si="0"/>
        <v>269.90625</v>
      </c>
      <c r="Y25" s="13">
        <f t="shared" si="1"/>
        <v>7.0692261481249368</v>
      </c>
      <c r="Z25" s="13">
        <f t="shared" si="2"/>
        <v>1.7673065370312342</v>
      </c>
    </row>
    <row r="26" spans="1:38" x14ac:dyDescent="0.2">
      <c r="A26" s="4" t="s">
        <v>1</v>
      </c>
      <c r="B26" s="1"/>
      <c r="C26">
        <v>22</v>
      </c>
      <c r="D26" s="5">
        <v>240</v>
      </c>
      <c r="E26">
        <v>251.5</v>
      </c>
      <c r="F26">
        <v>259</v>
      </c>
      <c r="G26">
        <v>251</v>
      </c>
      <c r="H26">
        <v>244.5</v>
      </c>
      <c r="I26">
        <v>246</v>
      </c>
      <c r="J26">
        <v>264</v>
      </c>
      <c r="K26">
        <v>249.5</v>
      </c>
      <c r="L26">
        <v>240</v>
      </c>
      <c r="M26">
        <v>267</v>
      </c>
      <c r="N26">
        <v>258.5</v>
      </c>
      <c r="O26">
        <v>248</v>
      </c>
      <c r="P26">
        <v>255</v>
      </c>
      <c r="Q26">
        <v>265</v>
      </c>
      <c r="R26">
        <v>261</v>
      </c>
      <c r="S26">
        <v>251</v>
      </c>
      <c r="T26">
        <v>260</v>
      </c>
      <c r="V26" s="1"/>
      <c r="W26" s="14">
        <v>240</v>
      </c>
      <c r="X26" s="13">
        <f t="shared" si="0"/>
        <v>254.4375</v>
      </c>
      <c r="Y26" s="13">
        <f t="shared" si="1"/>
        <v>7.9537726897366134</v>
      </c>
      <c r="Z26" s="13">
        <f t="shared" si="2"/>
        <v>1.9884431724341534</v>
      </c>
    </row>
    <row r="27" spans="1:38" x14ac:dyDescent="0.2">
      <c r="A27" s="4" t="s">
        <v>1</v>
      </c>
      <c r="B27" s="1"/>
      <c r="C27">
        <v>23</v>
      </c>
      <c r="D27" s="5">
        <v>250</v>
      </c>
      <c r="E27">
        <v>255.5</v>
      </c>
      <c r="F27">
        <v>265</v>
      </c>
      <c r="G27">
        <v>267</v>
      </c>
      <c r="H27">
        <v>255.5</v>
      </c>
      <c r="I27">
        <v>251.5</v>
      </c>
      <c r="J27">
        <v>270</v>
      </c>
      <c r="K27">
        <v>249.5</v>
      </c>
      <c r="L27">
        <v>270</v>
      </c>
      <c r="M27">
        <v>265.5</v>
      </c>
      <c r="N27">
        <v>261</v>
      </c>
      <c r="O27">
        <v>280</v>
      </c>
      <c r="P27">
        <v>275</v>
      </c>
      <c r="Q27">
        <v>290</v>
      </c>
      <c r="R27">
        <v>266</v>
      </c>
      <c r="S27">
        <v>270</v>
      </c>
      <c r="T27">
        <v>250</v>
      </c>
      <c r="V27" s="1"/>
      <c r="W27" s="14">
        <v>250</v>
      </c>
      <c r="X27" s="13">
        <f t="shared" si="0"/>
        <v>265.09375</v>
      </c>
      <c r="Y27" s="13">
        <f t="shared" si="1"/>
        <v>11.177684241380232</v>
      </c>
      <c r="Z27" s="13">
        <f t="shared" si="2"/>
        <v>2.7944210603450581</v>
      </c>
    </row>
    <row r="28" spans="1:38" ht="17" thickBot="1" x14ac:dyDescent="0.25">
      <c r="A28" s="6" t="s">
        <v>1</v>
      </c>
      <c r="B28" s="11"/>
      <c r="C28" s="7">
        <v>24</v>
      </c>
      <c r="D28" s="8">
        <v>240</v>
      </c>
      <c r="E28">
        <v>259.5</v>
      </c>
      <c r="F28">
        <v>259.5</v>
      </c>
      <c r="G28">
        <v>271</v>
      </c>
      <c r="H28">
        <v>270</v>
      </c>
      <c r="I28">
        <v>261</v>
      </c>
      <c r="J28">
        <v>266</v>
      </c>
      <c r="K28">
        <v>262.5</v>
      </c>
      <c r="L28">
        <v>253.5</v>
      </c>
      <c r="M28">
        <v>265</v>
      </c>
      <c r="N28">
        <v>264</v>
      </c>
      <c r="O28">
        <v>259</v>
      </c>
      <c r="P28">
        <v>265</v>
      </c>
      <c r="Q28">
        <v>267</v>
      </c>
      <c r="R28">
        <v>268</v>
      </c>
      <c r="S28">
        <v>263</v>
      </c>
      <c r="T28">
        <v>250</v>
      </c>
      <c r="V28" s="11"/>
      <c r="W28" s="14">
        <v>240</v>
      </c>
      <c r="X28" s="13">
        <f t="shared" si="0"/>
        <v>262.75</v>
      </c>
      <c r="Y28" s="13">
        <f t="shared" si="1"/>
        <v>5.6273143387113773</v>
      </c>
      <c r="Z28" s="13">
        <f t="shared" si="2"/>
        <v>1.4068285846778443</v>
      </c>
    </row>
    <row r="29" spans="1:38" x14ac:dyDescent="0.2">
      <c r="B29" t="s">
        <v>33</v>
      </c>
      <c r="AG29" s="14"/>
    </row>
    <row r="30" spans="1:38" x14ac:dyDescent="0.2">
      <c r="B30" t="s">
        <v>34</v>
      </c>
      <c r="AG30" s="13"/>
      <c r="AH30" s="13"/>
      <c r="AI30" s="13"/>
      <c r="AJ30" s="13"/>
      <c r="AK30" s="13"/>
      <c r="AL30" s="13"/>
    </row>
    <row r="31" spans="1:38" x14ac:dyDescent="0.2">
      <c r="B31" t="s">
        <v>36</v>
      </c>
      <c r="AG31" s="13"/>
      <c r="AH31" s="13"/>
      <c r="AI31" s="13"/>
      <c r="AJ31" s="13"/>
      <c r="AK31" s="13"/>
      <c r="AL31" s="13"/>
    </row>
    <row r="32" spans="1:38" x14ac:dyDescent="0.2">
      <c r="B32" t="s">
        <v>35</v>
      </c>
      <c r="AG32" s="13"/>
      <c r="AH32" s="13"/>
      <c r="AI32" s="13"/>
      <c r="AJ32" s="13"/>
      <c r="AK32" s="13"/>
      <c r="AL32" s="13"/>
    </row>
    <row r="33" spans="2:38" x14ac:dyDescent="0.2">
      <c r="B33" t="s">
        <v>37</v>
      </c>
      <c r="AG33" s="13"/>
      <c r="AH33" s="13"/>
      <c r="AI33" s="13"/>
      <c r="AJ33" s="13"/>
      <c r="AK33" s="13"/>
      <c r="AL33" s="13"/>
    </row>
    <row r="34" spans="2:38" x14ac:dyDescent="0.2">
      <c r="AG34" s="13"/>
      <c r="AH34" s="13"/>
      <c r="AI34" s="13"/>
      <c r="AJ34" s="13"/>
      <c r="AK34" s="13"/>
      <c r="AL34" s="13"/>
    </row>
    <row r="35" spans="2:38" x14ac:dyDescent="0.2">
      <c r="AG35" s="13"/>
      <c r="AH35" s="13"/>
      <c r="AI35" s="13"/>
      <c r="AJ35" s="13"/>
      <c r="AK35" s="13"/>
      <c r="AL35" s="13"/>
    </row>
    <row r="36" spans="2:38" x14ac:dyDescent="0.2"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2:38" x14ac:dyDescent="0.2"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2:38" x14ac:dyDescent="0.2"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2:38" x14ac:dyDescent="0.2"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2:38" x14ac:dyDescent="0.2"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2:38" x14ac:dyDescent="0.2"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2:38" x14ac:dyDescent="0.2">
      <c r="AC42" s="13" t="e">
        <f t="shared" ref="AC42" si="3">AVERAGE(X42:X44,X48:X50)</f>
        <v>#DIV/0!</v>
      </c>
      <c r="AD42" s="13" t="e">
        <f t="shared" ref="AD42" si="4">AVERAGE(Y42:Y44,Y48:Y50)</f>
        <v>#DIV/0!</v>
      </c>
      <c r="AE42" s="13" t="e">
        <f t="shared" ref="AE42" si="5">AVERAGE(Z42:Z44,Z48:Z50)</f>
        <v>#DIV/0!</v>
      </c>
      <c r="AF42" s="13"/>
      <c r="AG42" s="13"/>
      <c r="AH42" s="13"/>
      <c r="AI42" s="13"/>
      <c r="AJ42" s="13"/>
      <c r="AK42" s="13"/>
      <c r="AL42" s="13"/>
    </row>
    <row r="43" spans="2:38" x14ac:dyDescent="0.2"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2:38" x14ac:dyDescent="0.2">
      <c r="AC44" s="13" t="e">
        <f t="shared" ref="AC44" si="6">AVERAGE(X45:X47,X51:X53)</f>
        <v>#DIV/0!</v>
      </c>
      <c r="AD44" s="13" t="e">
        <f t="shared" ref="AD44" si="7">AVERAGE(Y45:Y47,Y51:Y53)</f>
        <v>#DIV/0!</v>
      </c>
      <c r="AE44" s="13" t="e">
        <f t="shared" ref="AE44" si="8">AVERAGE(Z45:Z47,Z51:Z53)</f>
        <v>#DIV/0!</v>
      </c>
      <c r="AF44" s="13"/>
      <c r="AG44" s="13"/>
      <c r="AH44" s="13"/>
      <c r="AI44" s="13"/>
      <c r="AJ44" s="13"/>
      <c r="AK44" s="13"/>
      <c r="AL44" s="13"/>
    </row>
    <row r="45" spans="2:38" x14ac:dyDescent="0.2"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2:38" x14ac:dyDescent="0.2"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8" x14ac:dyDescent="0.2"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2:38" x14ac:dyDescent="0.2"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29:38" x14ac:dyDescent="0.2"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29:38" x14ac:dyDescent="0.2"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29:38" x14ac:dyDescent="0.2"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29:38" x14ac:dyDescent="0.2"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29:38" x14ac:dyDescent="0.2"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29:38" x14ac:dyDescent="0.2"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29:38" x14ac:dyDescent="0.2"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29:38" x14ac:dyDescent="0.2"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29:38" x14ac:dyDescent="0.2"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29:38" x14ac:dyDescent="0.2"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29:38" x14ac:dyDescent="0.2"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29:38" x14ac:dyDescent="0.2"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29:38" x14ac:dyDescent="0.2"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29:38" x14ac:dyDescent="0.2"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29:38" x14ac:dyDescent="0.2"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29:38" x14ac:dyDescent="0.2">
      <c r="AC64" s="14" t="s">
        <v>13</v>
      </c>
      <c r="AD64" s="14" t="s">
        <v>9</v>
      </c>
      <c r="AE64" s="14" t="s">
        <v>10</v>
      </c>
      <c r="AF64" s="14" t="s">
        <v>11</v>
      </c>
      <c r="AG64" s="14" t="s">
        <v>12</v>
      </c>
      <c r="AH64" s="13"/>
      <c r="AI64" s="13"/>
      <c r="AJ64" s="13"/>
      <c r="AK64" s="13"/>
      <c r="AL64" s="13"/>
    </row>
    <row r="65" spans="29:38" x14ac:dyDescent="0.2">
      <c r="AC65" s="13" t="e">
        <f t="shared" ref="AC65" si="9">AVERAGE(X65:X67,X71:X73)</f>
        <v>#DIV/0!</v>
      </c>
      <c r="AD65" s="13" t="e">
        <f t="shared" ref="AD65" si="10">AVERAGE(Y65:Y67,Y71:Y73)</f>
        <v>#DIV/0!</v>
      </c>
      <c r="AE65" s="13" t="e">
        <f t="shared" ref="AE65" si="11">AVERAGE(Z65:Z67,Z71:Z73)</f>
        <v>#DIV/0!</v>
      </c>
      <c r="AF65" s="13" t="e">
        <f>(AC65-AC67)/2</f>
        <v>#DIV/0!</v>
      </c>
      <c r="AG65" s="13" t="e">
        <f>(AC67+AC65)/2</f>
        <v>#DIV/0!</v>
      </c>
      <c r="AH65" s="13"/>
      <c r="AI65" s="13"/>
      <c r="AJ65" s="13"/>
      <c r="AK65" s="13"/>
      <c r="AL65" s="13"/>
    </row>
    <row r="66" spans="29:38" x14ac:dyDescent="0.2"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29:38" x14ac:dyDescent="0.2">
      <c r="AC67" s="13" t="e">
        <f t="shared" ref="AC67" si="12">AVERAGE(X68:X70,X74:X76)</f>
        <v>#DIV/0!</v>
      </c>
      <c r="AD67" s="13" t="e">
        <f t="shared" ref="AD67" si="13">AVERAGE(Y68:Y70,Y74:Y76)</f>
        <v>#DIV/0!</v>
      </c>
      <c r="AE67" s="13" t="e">
        <f t="shared" ref="AE67" si="14">AVERAGE(Z68:Z70,Z74:Z76)</f>
        <v>#DIV/0!</v>
      </c>
      <c r="AF67" s="13"/>
      <c r="AG67" s="13"/>
      <c r="AH67" s="13"/>
      <c r="AI67" s="13"/>
      <c r="AJ67" s="13"/>
      <c r="AK67" s="13"/>
      <c r="AL67" s="13"/>
    </row>
    <row r="68" spans="29:38" x14ac:dyDescent="0.2"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29:38" x14ac:dyDescent="0.2"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29:38" x14ac:dyDescent="0.2"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29:38" x14ac:dyDescent="0.2"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29:38" x14ac:dyDescent="0.2"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29:38" x14ac:dyDescent="0.2"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29:38" x14ac:dyDescent="0.2"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29:38" x14ac:dyDescent="0.2"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29:38" x14ac:dyDescent="0.2"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29:38" x14ac:dyDescent="0.2">
      <c r="AC77" s="13" t="e">
        <f t="shared" ref="AC77" si="15">AVERAGE(X77:X79,X83:X85)</f>
        <v>#DIV/0!</v>
      </c>
      <c r="AD77" s="13" t="e">
        <f t="shared" ref="AD77" si="16">AVERAGE(Y77:Y79,Y83:Y85)</f>
        <v>#DIV/0!</v>
      </c>
      <c r="AE77" s="13" t="e">
        <f t="shared" ref="AE77" si="17">AVERAGE(Z77:Z79,Z83:Z85)</f>
        <v>#DIV/0!</v>
      </c>
      <c r="AF77" s="13" t="e">
        <f>(AC77-AC79)/2</f>
        <v>#DIV/0!</v>
      </c>
      <c r="AG77" s="13" t="e">
        <f>(AC79+AC77)/2</f>
        <v>#DIV/0!</v>
      </c>
      <c r="AH77" s="13"/>
      <c r="AI77" s="13"/>
      <c r="AJ77" s="13"/>
      <c r="AK77" s="13"/>
      <c r="AL77" s="13"/>
    </row>
    <row r="78" spans="29:38" x14ac:dyDescent="0.2"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29:38" x14ac:dyDescent="0.2">
      <c r="AC79" s="13" t="e">
        <f t="shared" ref="AC79" si="18">AVERAGE(X80:X82,X86:X88)</f>
        <v>#DIV/0!</v>
      </c>
      <c r="AD79" s="13" t="e">
        <f t="shared" ref="AD79" si="19">AVERAGE(Y80:Y82,Y86:Y88)</f>
        <v>#DIV/0!</v>
      </c>
      <c r="AE79" s="13" t="e">
        <f t="shared" ref="AE79" si="20">AVERAGE(Z80:Z82,Z86:Z88)</f>
        <v>#DIV/0!</v>
      </c>
      <c r="AF79" s="13"/>
      <c r="AG79" s="13"/>
      <c r="AH79" s="13"/>
      <c r="AI79" s="13"/>
      <c r="AJ79" s="13"/>
      <c r="AK79" s="13"/>
      <c r="AL79" s="13"/>
    </row>
    <row r="80" spans="29:38" x14ac:dyDescent="0.2"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29:88" x14ac:dyDescent="0.2"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29:88" x14ac:dyDescent="0.2"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29:88" x14ac:dyDescent="0.2"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29:88" x14ac:dyDescent="0.2"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29:88" x14ac:dyDescent="0.2"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29:88" x14ac:dyDescent="0.2"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29:88" x14ac:dyDescent="0.2"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29:88" x14ac:dyDescent="0.2"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29:88" x14ac:dyDescent="0.2"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</row>
    <row r="90" spans="29:88" x14ac:dyDescent="0.2"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</row>
    <row r="91" spans="29:88" x14ac:dyDescent="0.2"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</row>
    <row r="92" spans="29:88" x14ac:dyDescent="0.2"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</row>
    <row r="93" spans="29:88" x14ac:dyDescent="0.2"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</row>
    <row r="94" spans="29:88" x14ac:dyDescent="0.2"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</row>
    <row r="95" spans="29:88" x14ac:dyDescent="0.2"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</row>
    <row r="96" spans="29:88" x14ac:dyDescent="0.2"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</row>
    <row r="97" spans="29:88" x14ac:dyDescent="0.2"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</row>
    <row r="98" spans="29:88" x14ac:dyDescent="0.2"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</row>
    <row r="99" spans="29:88" x14ac:dyDescent="0.2"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</row>
    <row r="100" spans="29:88" x14ac:dyDescent="0.2"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</row>
    <row r="101" spans="29:88" x14ac:dyDescent="0.2"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</row>
    <row r="102" spans="29:88" x14ac:dyDescent="0.2"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</row>
    <row r="103" spans="29:88" x14ac:dyDescent="0.2"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</row>
    <row r="104" spans="29:88" x14ac:dyDescent="0.2"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</row>
    <row r="105" spans="29:88" x14ac:dyDescent="0.2"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</row>
    <row r="106" spans="29:88" x14ac:dyDescent="0.2"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</row>
    <row r="107" spans="29:88" x14ac:dyDescent="0.2"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</row>
    <row r="108" spans="29:88" x14ac:dyDescent="0.2"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</row>
    <row r="109" spans="29:88" x14ac:dyDescent="0.2"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</row>
    <row r="110" spans="29:88" x14ac:dyDescent="0.2"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</row>
    <row r="111" spans="29:88" x14ac:dyDescent="0.2"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</row>
    <row r="112" spans="29:88" x14ac:dyDescent="0.2"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</row>
    <row r="113" spans="29:88" x14ac:dyDescent="0.2"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</row>
    <row r="114" spans="29:88" x14ac:dyDescent="0.2"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</row>
    <row r="115" spans="29:88" x14ac:dyDescent="0.2"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</row>
    <row r="116" spans="29:88" x14ac:dyDescent="0.2"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</row>
    <row r="117" spans="29:88" x14ac:dyDescent="0.2"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</row>
    <row r="118" spans="29:88" x14ac:dyDescent="0.2"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</row>
    <row r="119" spans="29:88" x14ac:dyDescent="0.2"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</row>
    <row r="120" spans="29:88" x14ac:dyDescent="0.2"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</row>
    <row r="121" spans="29:88" x14ac:dyDescent="0.2"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</row>
    <row r="122" spans="29:88" x14ac:dyDescent="0.2"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</row>
    <row r="123" spans="29:88" x14ac:dyDescent="0.2"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</row>
    <row r="124" spans="29:88" x14ac:dyDescent="0.2"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</row>
    <row r="125" spans="29:88" x14ac:dyDescent="0.2"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</row>
    <row r="126" spans="29:88" x14ac:dyDescent="0.2"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</row>
    <row r="127" spans="29:88" x14ac:dyDescent="0.2"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</row>
    <row r="128" spans="29:88" x14ac:dyDescent="0.2"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</row>
    <row r="129" spans="1:88" x14ac:dyDescent="0.2"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</row>
    <row r="130" spans="1:88" x14ac:dyDescent="0.2"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</row>
    <row r="131" spans="1:88" x14ac:dyDescent="0.2"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</row>
    <row r="132" spans="1:88" x14ac:dyDescent="0.2"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</row>
    <row r="133" spans="1:88" x14ac:dyDescent="0.2"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</row>
    <row r="134" spans="1:88" x14ac:dyDescent="0.2"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</row>
    <row r="135" spans="1:88" x14ac:dyDescent="0.2"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</row>
    <row r="136" spans="1:88" x14ac:dyDescent="0.2"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</row>
    <row r="137" spans="1:88" x14ac:dyDescent="0.2"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</row>
    <row r="138" spans="1:88" x14ac:dyDescent="0.2"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</row>
    <row r="139" spans="1:88" x14ac:dyDescent="0.2"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</row>
    <row r="140" spans="1:88" x14ac:dyDescent="0.2"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</row>
    <row r="141" spans="1:88" x14ac:dyDescent="0.2"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</row>
    <row r="142" spans="1:88" x14ac:dyDescent="0.2"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</row>
    <row r="143" spans="1:88" x14ac:dyDescent="0.2"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</row>
    <row r="144" spans="1:88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</row>
    <row r="145" spans="1:88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</row>
    <row r="146" spans="1:88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</row>
    <row r="147" spans="1:88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</row>
    <row r="148" spans="1:88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</row>
    <row r="149" spans="1:88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</row>
    <row r="150" spans="1:88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</row>
    <row r="151" spans="1:88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</row>
    <row r="152" spans="1:88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</row>
    <row r="153" spans="1:88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</row>
    <row r="154" spans="1:88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</row>
    <row r="155" spans="1:88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</row>
    <row r="156" spans="1:88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</row>
    <row r="157" spans="1:88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</row>
    <row r="158" spans="1:88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</row>
    <row r="159" spans="1:88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</row>
    <row r="160" spans="1:88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</row>
    <row r="161" spans="1:88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</row>
    <row r="162" spans="1:88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</row>
    <row r="163" spans="1:88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</row>
    <row r="164" spans="1:88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</row>
    <row r="165" spans="1:88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</row>
    <row r="166" spans="1:88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</row>
    <row r="167" spans="1:88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</row>
    <row r="168" spans="1:88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</row>
    <row r="169" spans="1:88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</row>
    <row r="170" spans="1:88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</row>
    <row r="171" spans="1:88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</row>
    <row r="172" spans="1:88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</row>
    <row r="173" spans="1:88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</row>
    <row r="174" spans="1:88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</row>
    <row r="175" spans="1:88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</row>
    <row r="176" spans="1:88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</row>
    <row r="177" spans="1:88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</row>
    <row r="178" spans="1:88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</row>
    <row r="179" spans="1:88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</row>
    <row r="180" spans="1:88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</row>
    <row r="181" spans="1:88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</row>
    <row r="182" spans="1:88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</row>
    <row r="183" spans="1:88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</row>
    <row r="184" spans="1:88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</row>
    <row r="185" spans="1:88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</row>
    <row r="186" spans="1:88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</row>
    <row r="187" spans="1:88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</row>
    <row r="188" spans="1:88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</row>
    <row r="189" spans="1:88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</row>
    <row r="190" spans="1:88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</row>
    <row r="191" spans="1:88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</row>
    <row r="192" spans="1:88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</row>
    <row r="193" spans="1:88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</row>
    <row r="194" spans="1:88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</row>
    <row r="195" spans="1:88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</row>
    <row r="196" spans="1:88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</row>
    <row r="197" spans="1:88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</row>
    <row r="198" spans="1:88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</row>
    <row r="199" spans="1:88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</row>
    <row r="200" spans="1:88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</row>
    <row r="201" spans="1:88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</row>
    <row r="202" spans="1:88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</row>
    <row r="203" spans="1:88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</row>
    <row r="204" spans="1:88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</row>
    <row r="205" spans="1:88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</row>
    <row r="206" spans="1:88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</row>
    <row r="207" spans="1:88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</row>
    <row r="208" spans="1:88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</row>
    <row r="209" spans="1:88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</row>
    <row r="210" spans="1:88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</row>
    <row r="211" spans="1:88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</row>
    <row r="212" spans="1:88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</row>
    <row r="213" spans="1:88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</row>
    <row r="214" spans="1:88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</row>
    <row r="215" spans="1:88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</row>
    <row r="216" spans="1:88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</row>
    <row r="217" spans="1:88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</row>
    <row r="218" spans="1:88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</row>
    <row r="219" spans="1:88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</row>
    <row r="220" spans="1:88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</row>
    <row r="221" spans="1:88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</row>
    <row r="222" spans="1:88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</row>
    <row r="223" spans="1:88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</row>
    <row r="224" spans="1:88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</row>
    <row r="225" spans="1:88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</row>
    <row r="226" spans="1:88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</row>
    <row r="227" spans="1:88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</row>
    <row r="228" spans="1:88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</row>
    <row r="229" spans="1:88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</row>
    <row r="230" spans="1:88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</row>
    <row r="231" spans="1:88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</row>
    <row r="232" spans="1:88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</row>
    <row r="233" spans="1:88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</row>
    <row r="234" spans="1:88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</row>
    <row r="235" spans="1:88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</row>
    <row r="236" spans="1:88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</row>
    <row r="237" spans="1:88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</row>
    <row r="238" spans="1:88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</row>
    <row r="239" spans="1:88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</row>
    <row r="240" spans="1:88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</row>
    <row r="241" spans="1:88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</row>
    <row r="242" spans="1:88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</row>
    <row r="243" spans="1:88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</row>
    <row r="244" spans="1:88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</row>
    <row r="245" spans="1:88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</row>
    <row r="246" spans="1:88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</row>
    <row r="247" spans="1:88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</row>
    <row r="248" spans="1:88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</row>
    <row r="249" spans="1:88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</row>
    <row r="250" spans="1:88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</row>
    <row r="251" spans="1:88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</row>
    <row r="252" spans="1:88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</row>
    <row r="253" spans="1:88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</row>
    <row r="254" spans="1:88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</row>
    <row r="255" spans="1:88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</row>
    <row r="256" spans="1:88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</row>
    <row r="257" spans="1:88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</row>
    <row r="258" spans="1:88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</row>
    <row r="259" spans="1:88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</row>
    <row r="260" spans="1:88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</row>
    <row r="261" spans="1:88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</row>
    <row r="262" spans="1:88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</row>
    <row r="263" spans="1:88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</row>
    <row r="264" spans="1:88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</row>
    <row r="265" spans="1:88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</row>
    <row r="266" spans="1:88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</row>
    <row r="267" spans="1:88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</row>
    <row r="268" spans="1:88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</row>
    <row r="269" spans="1:88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</row>
    <row r="270" spans="1:88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</row>
    <row r="271" spans="1:88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</row>
    <row r="272" spans="1:88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</row>
    <row r="273" spans="1:88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</row>
    <row r="274" spans="1:88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</row>
    <row r="275" spans="1:88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</row>
    <row r="276" spans="1:88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</row>
    <row r="277" spans="1:88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</row>
    <row r="278" spans="1:88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</row>
    <row r="279" spans="1:88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</row>
    <row r="280" spans="1:88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</row>
    <row r="281" spans="1:88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</row>
    <row r="282" spans="1:88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</row>
    <row r="283" spans="1:88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</row>
    <row r="284" spans="1:88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</row>
    <row r="285" spans="1:88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</row>
    <row r="286" spans="1:88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</row>
    <row r="287" spans="1:88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</row>
    <row r="288" spans="1:88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</row>
    <row r="289" spans="1:88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</row>
    <row r="290" spans="1:88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</row>
    <row r="291" spans="1:88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</row>
    <row r="292" spans="1:88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</row>
    <row r="293" spans="1:88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</row>
    <row r="294" spans="1:88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</row>
    <row r="295" spans="1:88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</row>
    <row r="296" spans="1:88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</row>
    <row r="297" spans="1:88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</row>
    <row r="298" spans="1:88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</row>
    <row r="299" spans="1:88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</row>
    <row r="300" spans="1:88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</row>
    <row r="301" spans="1:88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</row>
    <row r="302" spans="1:88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</row>
    <row r="303" spans="1:88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</row>
    <row r="304" spans="1:88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</row>
    <row r="305" spans="1:88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</row>
    <row r="306" spans="1:88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</row>
    <row r="307" spans="1:88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</row>
    <row r="308" spans="1:88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</row>
    <row r="309" spans="1:88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</row>
    <row r="310" spans="1:88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</row>
    <row r="311" spans="1:88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</row>
    <row r="312" spans="1:88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</row>
    <row r="313" spans="1:88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</row>
    <row r="314" spans="1:88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</row>
    <row r="315" spans="1:88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</row>
    <row r="316" spans="1:88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</row>
    <row r="317" spans="1:88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</row>
    <row r="318" spans="1:88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</row>
    <row r="319" spans="1:88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</row>
    <row r="320" spans="1:88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</row>
    <row r="321" spans="1:88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</row>
    <row r="322" spans="1:88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</row>
    <row r="323" spans="1:88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</row>
    <row r="324" spans="1:88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</row>
    <row r="325" spans="1:88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</row>
    <row r="326" spans="1:88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</row>
    <row r="327" spans="1:88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</row>
    <row r="328" spans="1:88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</row>
    <row r="329" spans="1:88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</row>
    <row r="330" spans="1:88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</row>
    <row r="331" spans="1:88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</row>
    <row r="332" spans="1:88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</row>
    <row r="333" spans="1:88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</row>
    <row r="334" spans="1:88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</row>
    <row r="335" spans="1:88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</row>
    <row r="336" spans="1:88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</row>
    <row r="337" spans="1:88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</row>
    <row r="338" spans="1:88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</row>
    <row r="339" spans="1:88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</row>
    <row r="340" spans="1:88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</row>
    <row r="341" spans="1:88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</row>
    <row r="342" spans="1:88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</row>
    <row r="343" spans="1:88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</row>
    <row r="344" spans="1:88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</row>
    <row r="345" spans="1:88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</row>
    <row r="346" spans="1:88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</row>
    <row r="347" spans="1:88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</row>
    <row r="348" spans="1:88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</row>
    <row r="349" spans="1:88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</row>
    <row r="350" spans="1:88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</row>
    <row r="351" spans="1:88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</row>
    <row r="352" spans="1:88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</row>
    <row r="353" spans="1:88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</row>
    <row r="354" spans="1:88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</row>
    <row r="355" spans="1:88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</row>
    <row r="356" spans="1:88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</row>
    <row r="357" spans="1:88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</row>
    <row r="358" spans="1:88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</row>
    <row r="359" spans="1:88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</row>
    <row r="360" spans="1:88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</row>
    <row r="361" spans="1:88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</row>
    <row r="362" spans="1:88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</row>
    <row r="363" spans="1:88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</row>
    <row r="364" spans="1:88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</row>
    <row r="365" spans="1:88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</row>
    <row r="366" spans="1:88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</row>
    <row r="367" spans="1:88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</row>
    <row r="368" spans="1:88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</row>
    <row r="369" spans="1:88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</row>
    <row r="370" spans="1:88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</row>
    <row r="371" spans="1:88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</row>
    <row r="372" spans="1:88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</row>
    <row r="373" spans="1:88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1:88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</row>
    <row r="375" spans="1:88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</row>
    <row r="376" spans="1:88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</row>
    <row r="377" spans="1:88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</row>
    <row r="378" spans="1:88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</row>
    <row r="379" spans="1:88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</row>
    <row r="380" spans="1:88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</row>
    <row r="381" spans="1:88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</row>
    <row r="382" spans="1:88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</row>
    <row r="383" spans="1:88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</row>
    <row r="384" spans="1:88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</row>
    <row r="385" spans="1:88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</row>
    <row r="386" spans="1:88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</row>
    <row r="387" spans="1:88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</row>
    <row r="388" spans="1:88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</row>
    <row r="389" spans="1:88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</row>
    <row r="390" spans="1:88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</row>
    <row r="391" spans="1:88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</row>
    <row r="392" spans="1:88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</row>
    <row r="393" spans="1:88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</row>
    <row r="394" spans="1:88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</row>
    <row r="395" spans="1:88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</row>
    <row r="396" spans="1:88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</row>
    <row r="397" spans="1:88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</row>
    <row r="398" spans="1:88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</row>
    <row r="399" spans="1:88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</row>
    <row r="400" spans="1:88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</row>
    <row r="401" spans="1:88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</row>
    <row r="402" spans="1:88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</row>
    <row r="403" spans="1:88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</row>
    <row r="404" spans="1:88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</row>
    <row r="405" spans="1:88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</row>
    <row r="406" spans="1:88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</row>
    <row r="407" spans="1:88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</row>
    <row r="408" spans="1:88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</row>
    <row r="409" spans="1:88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</row>
    <row r="410" spans="1:88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</row>
    <row r="411" spans="1:88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</row>
    <row r="412" spans="1:88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</row>
    <row r="413" spans="1:88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</row>
    <row r="414" spans="1:88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</row>
    <row r="415" spans="1:88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</row>
    <row r="416" spans="1:88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</row>
    <row r="417" spans="1:88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</row>
    <row r="418" spans="1:88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</row>
    <row r="419" spans="1:88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</row>
    <row r="420" spans="1:88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</row>
    <row r="421" spans="1:88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</row>
    <row r="422" spans="1:88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</row>
    <row r="423" spans="1:88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</row>
    <row r="424" spans="1:88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</row>
    <row r="425" spans="1:88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</row>
    <row r="426" spans="1:88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</row>
    <row r="427" spans="1:88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</row>
    <row r="428" spans="1:88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</row>
    <row r="429" spans="1:88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</row>
    <row r="430" spans="1:88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</row>
    <row r="431" spans="1:88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</row>
    <row r="432" spans="1:88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</row>
    <row r="433" spans="1:88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</row>
    <row r="434" spans="1:88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</row>
    <row r="435" spans="1:88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</row>
    <row r="436" spans="1:88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</row>
    <row r="437" spans="1:88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</row>
    <row r="438" spans="1:88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</row>
    <row r="439" spans="1:88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</row>
    <row r="440" spans="1:88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</row>
    <row r="441" spans="1:88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</row>
    <row r="442" spans="1:88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</row>
    <row r="443" spans="1:88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</row>
    <row r="444" spans="1:88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</row>
    <row r="445" spans="1:88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</row>
    <row r="446" spans="1:88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</row>
    <row r="447" spans="1:88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</row>
    <row r="448" spans="1:88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</row>
    <row r="449" spans="1:88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</row>
    <row r="450" spans="1:88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</row>
    <row r="451" spans="1:88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</row>
    <row r="452" spans="1:88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</row>
    <row r="453" spans="1:88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</row>
    <row r="454" spans="1:88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</row>
    <row r="455" spans="1:88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</row>
    <row r="456" spans="1:88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</row>
    <row r="457" spans="1:88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</row>
    <row r="458" spans="1:88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</row>
    <row r="459" spans="1:88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</row>
    <row r="460" spans="1:88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</row>
    <row r="461" spans="1:88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</row>
    <row r="462" spans="1:88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</row>
    <row r="463" spans="1:88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</row>
    <row r="464" spans="1:88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</row>
    <row r="465" spans="1:88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</row>
    <row r="466" spans="1:88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</row>
    <row r="467" spans="1:88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</row>
    <row r="468" spans="1:88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</row>
    <row r="469" spans="1:88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</row>
    <row r="470" spans="1:88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</row>
    <row r="471" spans="1:88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</row>
    <row r="472" spans="1:88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</row>
    <row r="473" spans="1:88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</row>
    <row r="474" spans="1:88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</row>
    <row r="475" spans="1:88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</row>
    <row r="476" spans="1:88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</row>
    <row r="477" spans="1:88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</row>
    <row r="478" spans="1:88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</row>
    <row r="479" spans="1:88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</row>
    <row r="480" spans="1:88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</row>
    <row r="481" spans="1:88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</row>
    <row r="482" spans="1:88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</row>
    <row r="483" spans="1:88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</row>
    <row r="484" spans="1:88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</row>
    <row r="485" spans="1:88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</row>
    <row r="486" spans="1:88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</row>
    <row r="487" spans="1:88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</row>
    <row r="488" spans="1:88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</row>
    <row r="489" spans="1:88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</row>
    <row r="490" spans="1:88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</row>
    <row r="491" spans="1:88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</row>
    <row r="492" spans="1:88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</row>
    <row r="493" spans="1:88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</row>
    <row r="494" spans="1:88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</row>
    <row r="495" spans="1:88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</row>
    <row r="496" spans="1:88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</row>
    <row r="497" spans="1:88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</row>
    <row r="498" spans="1:88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</row>
    <row r="499" spans="1:88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</row>
    <row r="500" spans="1:88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</row>
    <row r="501" spans="1:88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</row>
    <row r="502" spans="1:88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</row>
    <row r="503" spans="1:88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</row>
    <row r="504" spans="1:88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</row>
    <row r="505" spans="1:88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</row>
    <row r="506" spans="1:88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</row>
    <row r="507" spans="1:88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</row>
    <row r="508" spans="1:88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</row>
    <row r="509" spans="1:88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</row>
    <row r="510" spans="1:88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</row>
    <row r="511" spans="1:88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</row>
    <row r="512" spans="1:88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</row>
    <row r="513" spans="1:88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</row>
    <row r="514" spans="1:88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</row>
    <row r="515" spans="1:88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</row>
    <row r="516" spans="1:88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</row>
    <row r="517" spans="1:88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</row>
    <row r="518" spans="1:88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</row>
    <row r="519" spans="1:88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</row>
    <row r="520" spans="1:88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</row>
    <row r="521" spans="1:88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</row>
    <row r="522" spans="1:88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</row>
    <row r="523" spans="1:88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</row>
    <row r="524" spans="1:88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</row>
    <row r="525" spans="1:88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</row>
    <row r="526" spans="1:88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</row>
    <row r="527" spans="1:88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</row>
    <row r="528" spans="1:88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</row>
    <row r="529" spans="1:88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</row>
    <row r="530" spans="1:88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</row>
    <row r="531" spans="1:88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</row>
    <row r="532" spans="1:88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</row>
    <row r="533" spans="1:88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</row>
    <row r="534" spans="1:88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</row>
    <row r="535" spans="1:88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</row>
    <row r="536" spans="1:88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</row>
    <row r="537" spans="1:88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</row>
    <row r="538" spans="1:88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</row>
    <row r="539" spans="1:88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</row>
    <row r="540" spans="1:88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</row>
    <row r="541" spans="1:88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</row>
    <row r="542" spans="1:88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</row>
    <row r="543" spans="1:88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</row>
    <row r="544" spans="1:88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</row>
    <row r="545" spans="1:88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</row>
    <row r="546" spans="1:88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</row>
    <row r="547" spans="1:88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</row>
    <row r="548" spans="1:88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</row>
    <row r="549" spans="1:88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</row>
    <row r="550" spans="1:88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</row>
    <row r="551" spans="1:88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</row>
    <row r="552" spans="1:88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</row>
    <row r="553" spans="1:88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</row>
    <row r="554" spans="1:88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</row>
    <row r="555" spans="1:88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</row>
    <row r="556" spans="1:88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</row>
    <row r="557" spans="1:88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</row>
    <row r="558" spans="1:88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</row>
    <row r="559" spans="1:88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</row>
    <row r="560" spans="1:88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</row>
    <row r="561" spans="1:88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</row>
    <row r="562" spans="1:88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</row>
    <row r="563" spans="1:88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</row>
    <row r="564" spans="1:88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</row>
    <row r="565" spans="1:88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</row>
    <row r="566" spans="1:88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</row>
    <row r="567" spans="1:88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</row>
    <row r="568" spans="1:88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</row>
    <row r="569" spans="1:88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</row>
    <row r="570" spans="1:88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</row>
    <row r="571" spans="1:88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</row>
    <row r="572" spans="1:88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</row>
    <row r="573" spans="1:88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</row>
    <row r="574" spans="1:88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</row>
    <row r="575" spans="1:88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</row>
    <row r="576" spans="1:88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</row>
    <row r="577" spans="1:88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</row>
    <row r="578" spans="1:88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</row>
    <row r="579" spans="1:88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</row>
    <row r="580" spans="1:88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</row>
    <row r="581" spans="1:88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</row>
    <row r="582" spans="1:88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</row>
    <row r="583" spans="1:88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</row>
    <row r="584" spans="1:88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</row>
    <row r="585" spans="1:88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</row>
    <row r="586" spans="1:88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</row>
    <row r="587" spans="1:88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</row>
    <row r="588" spans="1:88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</row>
    <row r="589" spans="1:88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</row>
    <row r="590" spans="1:88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</row>
    <row r="591" spans="1:88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</row>
    <row r="592" spans="1:88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</row>
    <row r="593" spans="1:88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</row>
    <row r="594" spans="1:88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</row>
    <row r="595" spans="1:88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</row>
    <row r="596" spans="1:88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</row>
    <row r="597" spans="1:88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</row>
    <row r="598" spans="1:88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</row>
    <row r="599" spans="1:88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</row>
    <row r="600" spans="1:88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</row>
    <row r="601" spans="1:88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</row>
    <row r="602" spans="1:88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</row>
    <row r="603" spans="1:88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</row>
    <row r="604" spans="1:88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</row>
    <row r="605" spans="1:88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</row>
    <row r="606" spans="1:88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</row>
    <row r="607" spans="1:88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</row>
    <row r="608" spans="1:88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</row>
    <row r="609" spans="1:88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</row>
    <row r="610" spans="1:88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</row>
    <row r="611" spans="1:88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</row>
    <row r="612" spans="1:88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</row>
    <row r="613" spans="1:88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</row>
    <row r="614" spans="1:88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</row>
    <row r="615" spans="1:88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</row>
    <row r="616" spans="1:88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</row>
    <row r="617" spans="1:88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</row>
    <row r="618" spans="1:88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</row>
    <row r="619" spans="1:88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</row>
    <row r="620" spans="1:88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</row>
    <row r="621" spans="1:88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</row>
    <row r="622" spans="1:88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</row>
    <row r="623" spans="1:88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</row>
    <row r="624" spans="1:88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</row>
    <row r="625" spans="1:88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</row>
    <row r="626" spans="1:88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</row>
    <row r="627" spans="1:88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</row>
    <row r="628" spans="1:88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</row>
    <row r="629" spans="1:88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</row>
    <row r="630" spans="1:88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</row>
    <row r="631" spans="1:88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</row>
    <row r="632" spans="1:88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</row>
    <row r="633" spans="1:88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</row>
    <row r="634" spans="1:88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</row>
    <row r="635" spans="1:88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</row>
    <row r="636" spans="1:88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</row>
    <row r="637" spans="1:88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</row>
    <row r="638" spans="1:88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</row>
    <row r="639" spans="1:88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</row>
    <row r="640" spans="1:88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</row>
    <row r="641" spans="1:88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</row>
    <row r="642" spans="1:88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</row>
    <row r="643" spans="1:88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</row>
    <row r="644" spans="1:88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</row>
    <row r="645" spans="1:88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</row>
    <row r="646" spans="1:88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</row>
    <row r="647" spans="1:88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</row>
    <row r="648" spans="1:88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</row>
    <row r="649" spans="1:88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</row>
    <row r="650" spans="1:88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</row>
    <row r="651" spans="1:88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</row>
    <row r="652" spans="1:88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</row>
    <row r="653" spans="1:88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</row>
    <row r="654" spans="1:88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</row>
    <row r="655" spans="1:88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</row>
    <row r="656" spans="1:88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</row>
    <row r="657" spans="1:88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</row>
    <row r="658" spans="1:88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</row>
    <row r="659" spans="1:88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</row>
    <row r="660" spans="1:88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</row>
    <row r="661" spans="1:88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</row>
    <row r="662" spans="1:88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</row>
    <row r="663" spans="1:88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</row>
    <row r="664" spans="1:88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</row>
    <row r="665" spans="1:88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</row>
    <row r="666" spans="1:88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</row>
    <row r="667" spans="1:88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</row>
    <row r="668" spans="1:88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</row>
    <row r="669" spans="1:88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</row>
    <row r="670" spans="1:88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</row>
    <row r="671" spans="1:88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</row>
    <row r="672" spans="1:88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</row>
    <row r="673" spans="1:88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</row>
    <row r="674" spans="1:88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</row>
    <row r="675" spans="1:88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</row>
    <row r="676" spans="1:88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</row>
    <row r="677" spans="1:88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</row>
    <row r="678" spans="1:88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</row>
    <row r="679" spans="1:88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</row>
    <row r="680" spans="1:88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</row>
    <row r="681" spans="1:88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</row>
    <row r="682" spans="1:88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</row>
    <row r="683" spans="1:88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</row>
    <row r="684" spans="1:88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</row>
    <row r="685" spans="1:88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</row>
    <row r="686" spans="1:88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</row>
    <row r="687" spans="1:88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</row>
    <row r="688" spans="1:88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</row>
    <row r="689" spans="1:88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</row>
    <row r="690" spans="1:88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</row>
    <row r="691" spans="1:88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</row>
    <row r="692" spans="1:88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</row>
    <row r="693" spans="1:88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</row>
    <row r="694" spans="1:88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</row>
    <row r="695" spans="1:88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</row>
    <row r="696" spans="1:88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</row>
    <row r="697" spans="1:88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</row>
    <row r="698" spans="1:88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</row>
    <row r="699" spans="1:88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</row>
    <row r="700" spans="1:88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</row>
    <row r="701" spans="1:88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</row>
    <row r="702" spans="1:88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</row>
    <row r="703" spans="1:88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</row>
    <row r="704" spans="1:88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</row>
    <row r="705" spans="1:88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</row>
    <row r="706" spans="1:88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</row>
    <row r="707" spans="1:88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</row>
    <row r="708" spans="1:88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</row>
    <row r="709" spans="1:88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</row>
    <row r="710" spans="1:88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</row>
    <row r="711" spans="1:88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</row>
    <row r="712" spans="1:88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</row>
    <row r="713" spans="1:88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</row>
    <row r="714" spans="1:88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</row>
    <row r="715" spans="1:88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</row>
    <row r="716" spans="1:88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</row>
    <row r="717" spans="1:88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</row>
    <row r="718" spans="1:88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</row>
    <row r="719" spans="1:88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</row>
    <row r="720" spans="1:88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</row>
    <row r="721" spans="1:88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</row>
    <row r="722" spans="1:88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</row>
    <row r="723" spans="1:88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</row>
    <row r="724" spans="1:88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</row>
    <row r="725" spans="1:88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</row>
    <row r="726" spans="1:88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</row>
    <row r="727" spans="1:88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</row>
    <row r="728" spans="1:88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</row>
    <row r="729" spans="1:88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</row>
    <row r="730" spans="1:88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</row>
    <row r="731" spans="1:88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</row>
    <row r="732" spans="1:88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</row>
    <row r="733" spans="1:88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</row>
    <row r="734" spans="1:88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</row>
    <row r="735" spans="1:88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</row>
    <row r="736" spans="1:88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</row>
    <row r="737" spans="1:88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</row>
    <row r="738" spans="1:88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</row>
    <row r="739" spans="1:88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</row>
    <row r="740" spans="1:88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</row>
    <row r="741" spans="1:88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</row>
    <row r="742" spans="1:88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</row>
    <row r="743" spans="1:88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</row>
    <row r="744" spans="1:88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</row>
    <row r="745" spans="1:88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</row>
    <row r="746" spans="1:88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</row>
    <row r="747" spans="1:88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</row>
    <row r="748" spans="1:88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</row>
    <row r="749" spans="1:88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</row>
    <row r="750" spans="1:88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</row>
    <row r="751" spans="1:88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</row>
    <row r="752" spans="1:88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</row>
    <row r="753" spans="1:88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</row>
    <row r="754" spans="1:88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</row>
    <row r="755" spans="1:88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</row>
    <row r="756" spans="1:88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</row>
    <row r="757" spans="1:88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</row>
    <row r="758" spans="1:88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</row>
    <row r="759" spans="1:88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</row>
    <row r="760" spans="1:88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</row>
    <row r="761" spans="1:88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</row>
    <row r="762" spans="1:88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</row>
    <row r="763" spans="1:88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</row>
    <row r="764" spans="1:88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</row>
    <row r="765" spans="1:88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</row>
    <row r="766" spans="1:88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</row>
    <row r="767" spans="1:88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</row>
    <row r="768" spans="1:88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</row>
    <row r="769" spans="1:88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</row>
    <row r="770" spans="1:88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</row>
    <row r="771" spans="1:88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</row>
    <row r="772" spans="1:88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</row>
    <row r="773" spans="1:88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</row>
    <row r="774" spans="1:88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</row>
    <row r="775" spans="1:88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</row>
    <row r="776" spans="1:88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</row>
    <row r="777" spans="1:88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</row>
    <row r="778" spans="1:88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</row>
    <row r="779" spans="1:88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</row>
    <row r="780" spans="1:88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</row>
    <row r="781" spans="1:88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</row>
    <row r="782" spans="1:88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</row>
    <row r="783" spans="1:88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</row>
    <row r="784" spans="1:88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</row>
    <row r="785" spans="1:88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</row>
    <row r="786" spans="1:88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</row>
    <row r="787" spans="1:88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</row>
    <row r="788" spans="1:88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</row>
    <row r="789" spans="1:88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</row>
    <row r="790" spans="1:88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</row>
    <row r="791" spans="1:88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</row>
    <row r="792" spans="1:88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</row>
    <row r="793" spans="1:88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</row>
    <row r="794" spans="1:88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</row>
    <row r="795" spans="1:88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</row>
    <row r="796" spans="1:88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</row>
    <row r="797" spans="1:88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</row>
    <row r="798" spans="1:88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</row>
    <row r="799" spans="1:88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</row>
    <row r="800" spans="1:88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</row>
    <row r="801" spans="1:88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</row>
    <row r="802" spans="1:88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</row>
    <row r="803" spans="1:88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</row>
    <row r="804" spans="1:88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</row>
    <row r="805" spans="1:88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</row>
    <row r="806" spans="1:88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</row>
    <row r="807" spans="1:88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</row>
    <row r="808" spans="1:88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</row>
    <row r="809" spans="1:88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</row>
    <row r="810" spans="1:88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</row>
    <row r="811" spans="1:88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</row>
    <row r="812" spans="1:88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</row>
    <row r="813" spans="1:88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</row>
    <row r="814" spans="1:88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</row>
    <row r="815" spans="1:88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</row>
    <row r="816" spans="1:88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</row>
    <row r="817" spans="1:88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</row>
    <row r="818" spans="1:88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</row>
    <row r="819" spans="1:88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</row>
    <row r="820" spans="1:88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</row>
    <row r="821" spans="1:88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</row>
    <row r="822" spans="1:88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</row>
    <row r="823" spans="1:88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</row>
    <row r="824" spans="1:88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</row>
    <row r="825" spans="1:88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</row>
    <row r="826" spans="1:88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</row>
    <row r="827" spans="1:88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</row>
    <row r="828" spans="1:88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</row>
    <row r="829" spans="1:88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</row>
    <row r="830" spans="1:88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</row>
    <row r="831" spans="1:88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</row>
    <row r="832" spans="1:88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</row>
    <row r="833" spans="1:88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</row>
    <row r="834" spans="1:88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</row>
    <row r="835" spans="1:88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</row>
    <row r="836" spans="1:88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</row>
    <row r="837" spans="1:88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</row>
    <row r="838" spans="1:88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</row>
    <row r="839" spans="1:88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</row>
    <row r="840" spans="1:88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</row>
    <row r="841" spans="1:88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</row>
    <row r="842" spans="1:88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</row>
    <row r="843" spans="1:88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</row>
    <row r="844" spans="1:88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</row>
    <row r="845" spans="1:88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</row>
    <row r="846" spans="1:88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</row>
    <row r="847" spans="1:88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</row>
    <row r="848" spans="1:88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</row>
    <row r="849" spans="1:88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</row>
    <row r="850" spans="1:88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</row>
    <row r="851" spans="1:88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</row>
    <row r="852" spans="1:88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</row>
    <row r="853" spans="1:88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</row>
    <row r="854" spans="1:88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</row>
    <row r="855" spans="1:88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</row>
    <row r="856" spans="1:88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</row>
    <row r="857" spans="1:88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</row>
    <row r="858" spans="1:88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</row>
    <row r="859" spans="1:88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</row>
    <row r="860" spans="1:88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</row>
    <row r="861" spans="1:88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</row>
    <row r="862" spans="1:88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</row>
    <row r="863" spans="1:88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</row>
    <row r="864" spans="1:88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</row>
    <row r="865" spans="1:88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</row>
    <row r="866" spans="1:88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</row>
    <row r="867" spans="1:88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</row>
    <row r="868" spans="1:88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</row>
    <row r="869" spans="1:88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</row>
    <row r="870" spans="1:88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</row>
    <row r="871" spans="1:88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</row>
    <row r="872" spans="1:88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</row>
    <row r="873" spans="1:88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</row>
    <row r="874" spans="1:88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</row>
    <row r="875" spans="1:88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</row>
    <row r="876" spans="1:88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</row>
    <row r="877" spans="1:88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</row>
    <row r="878" spans="1:88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</row>
    <row r="879" spans="1:88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</row>
    <row r="880" spans="1:88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</row>
    <row r="881" spans="1:88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</row>
    <row r="882" spans="1:88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</row>
    <row r="883" spans="1:88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</row>
    <row r="884" spans="1:88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</row>
    <row r="885" spans="1:88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</row>
    <row r="886" spans="1:88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</row>
    <row r="887" spans="1:88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</row>
    <row r="888" spans="1:88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</row>
    <row r="889" spans="1:88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</row>
    <row r="890" spans="1:88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</row>
    <row r="891" spans="1:88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</row>
    <row r="892" spans="1:88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</row>
    <row r="893" spans="1:88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</row>
    <row r="894" spans="1:88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</row>
    <row r="895" spans="1:88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</row>
    <row r="896" spans="1:88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</row>
    <row r="897" spans="1:88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</row>
    <row r="898" spans="1:88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</row>
    <row r="899" spans="1:88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</row>
    <row r="900" spans="1:88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</row>
    <row r="901" spans="1:88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</row>
    <row r="902" spans="1:88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</row>
    <row r="903" spans="1:88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</row>
    <row r="904" spans="1:88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</row>
    <row r="905" spans="1:88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</row>
    <row r="906" spans="1:88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</row>
    <row r="907" spans="1:88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</row>
    <row r="908" spans="1:88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</row>
    <row r="909" spans="1:88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</row>
    <row r="910" spans="1:88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</row>
    <row r="911" spans="1:88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</row>
    <row r="912" spans="1:88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</row>
    <row r="913" spans="1:88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</row>
    <row r="914" spans="1:88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</row>
    <row r="915" spans="1:88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</row>
    <row r="916" spans="1:88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</row>
    <row r="917" spans="1:88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</row>
    <row r="918" spans="1:88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</row>
    <row r="919" spans="1:88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</row>
    <row r="920" spans="1:88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</row>
    <row r="921" spans="1:88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</row>
    <row r="922" spans="1:88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</row>
    <row r="923" spans="1:88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</row>
    <row r="924" spans="1:88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</row>
    <row r="925" spans="1:88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</row>
    <row r="926" spans="1:88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</row>
    <row r="927" spans="1:88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</row>
    <row r="928" spans="1:88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</row>
    <row r="929" spans="1:88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</row>
    <row r="930" spans="1:88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</row>
    <row r="931" spans="1:88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</row>
    <row r="932" spans="1:88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</row>
    <row r="933" spans="1:88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</row>
    <row r="934" spans="1:88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</row>
    <row r="935" spans="1:88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</row>
    <row r="936" spans="1:88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</row>
    <row r="937" spans="1:88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</row>
    <row r="938" spans="1:88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</row>
    <row r="939" spans="1:88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</row>
    <row r="940" spans="1:88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</row>
    <row r="941" spans="1:88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</row>
    <row r="942" spans="1:88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</row>
    <row r="943" spans="1:88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</row>
    <row r="944" spans="1:88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</row>
    <row r="945" spans="1:88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</row>
    <row r="946" spans="1:88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</row>
    <row r="947" spans="1:88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</row>
    <row r="948" spans="1:88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</row>
    <row r="949" spans="1:88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</row>
    <row r="950" spans="1:88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</row>
    <row r="951" spans="1:88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</row>
    <row r="952" spans="1:88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</row>
    <row r="953" spans="1:88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</row>
    <row r="954" spans="1:88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</row>
    <row r="955" spans="1:88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</row>
    <row r="956" spans="1:88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</row>
    <row r="957" spans="1:88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</row>
    <row r="958" spans="1:88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</row>
    <row r="959" spans="1:88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</row>
    <row r="960" spans="1:88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</row>
    <row r="961" spans="1:88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</row>
    <row r="962" spans="1:88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</row>
    <row r="963" spans="1:88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</row>
    <row r="964" spans="1:88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</row>
    <row r="965" spans="1:88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</row>
    <row r="966" spans="1:88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</row>
    <row r="967" spans="1:88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</row>
    <row r="968" spans="1:88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</row>
    <row r="969" spans="1:88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</row>
    <row r="970" spans="1:88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</row>
    <row r="971" spans="1:88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</row>
    <row r="972" spans="1:88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</row>
    <row r="973" spans="1:88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</row>
    <row r="974" spans="1:88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</row>
    <row r="975" spans="1:88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</row>
    <row r="976" spans="1:88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</row>
    <row r="977" spans="1:88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</row>
    <row r="978" spans="1:88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</row>
    <row r="979" spans="1:88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</row>
    <row r="980" spans="1:88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</row>
    <row r="981" spans="1:88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</row>
    <row r="982" spans="1:88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</row>
    <row r="983" spans="1:88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</row>
    <row r="984" spans="1:88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</row>
    <row r="985" spans="1:88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</row>
    <row r="986" spans="1:88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</row>
    <row r="987" spans="1:88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</row>
    <row r="988" spans="1:88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</row>
    <row r="989" spans="1:88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</row>
    <row r="990" spans="1:88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</row>
    <row r="991" spans="1:88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</row>
    <row r="992" spans="1:88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</row>
    <row r="993" spans="1:88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</row>
    <row r="994" spans="1:88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</row>
    <row r="995" spans="1:88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</row>
    <row r="996" spans="1:88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</row>
    <row r="997" spans="1:88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</row>
    <row r="998" spans="1:88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</row>
    <row r="999" spans="1:88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</row>
    <row r="1000" spans="1:88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</row>
    <row r="1001" spans="1:88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</row>
    <row r="1002" spans="1:88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</row>
    <row r="1003" spans="1:88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</row>
    <row r="1004" spans="1:88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</row>
    <row r="1005" spans="1:88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</row>
    <row r="1006" spans="1:88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</row>
    <row r="1007" spans="1:88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</row>
    <row r="1008" spans="1:88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</row>
    <row r="1009" spans="1:88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</row>
    <row r="1010" spans="1:88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</row>
    <row r="1011" spans="1:88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</row>
    <row r="1012" spans="1:88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</row>
    <row r="1013" spans="1:88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</row>
    <row r="1014" spans="1:88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</row>
    <row r="1015" spans="1:88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</row>
    <row r="1016" spans="1:88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</row>
    <row r="1017" spans="1:88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13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</row>
    <row r="1018" spans="1:88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</row>
    <row r="1019" spans="1:88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</row>
    <row r="1020" spans="1:88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</row>
    <row r="1021" spans="1:88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</row>
    <row r="1022" spans="1:88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</row>
    <row r="1023" spans="1:88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</row>
    <row r="1024" spans="1:88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</row>
    <row r="1025" spans="1:88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</row>
    <row r="1026" spans="1:88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</row>
    <row r="1027" spans="1:88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</row>
    <row r="1028" spans="1:88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</row>
    <row r="1029" spans="1:88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</row>
    <row r="1030" spans="1:88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</row>
    <row r="1031" spans="1:88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</row>
    <row r="1032" spans="1:88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</row>
    <row r="1033" spans="1:88" x14ac:dyDescent="0.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</row>
    <row r="1034" spans="1:88" x14ac:dyDescent="0.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</row>
    <row r="1035" spans="1:88" x14ac:dyDescent="0.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</row>
    <row r="1036" spans="1:88" x14ac:dyDescent="0.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</row>
    <row r="1037" spans="1:88" x14ac:dyDescent="0.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</row>
    <row r="1038" spans="1:88" x14ac:dyDescent="0.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</row>
    <row r="1039" spans="1:88" x14ac:dyDescent="0.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</row>
    <row r="1040" spans="1:88" x14ac:dyDescent="0.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</row>
    <row r="1041" spans="1:88" x14ac:dyDescent="0.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</row>
    <row r="1042" spans="1:88" x14ac:dyDescent="0.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</row>
    <row r="1043" spans="1:88" x14ac:dyDescent="0.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</row>
    <row r="1044" spans="1:88" x14ac:dyDescent="0.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</row>
    <row r="1045" spans="1:88" x14ac:dyDescent="0.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</row>
    <row r="1046" spans="1:88" x14ac:dyDescent="0.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</row>
    <row r="1047" spans="1:88" x14ac:dyDescent="0.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</row>
    <row r="1048" spans="1:88" x14ac:dyDescent="0.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</row>
    <row r="1049" spans="1:88" x14ac:dyDescent="0.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</row>
    <row r="1050" spans="1:88" x14ac:dyDescent="0.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</row>
    <row r="1051" spans="1:88" x14ac:dyDescent="0.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</row>
    <row r="1052" spans="1:88" x14ac:dyDescent="0.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</row>
    <row r="1053" spans="1:88" x14ac:dyDescent="0.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</row>
    <row r="1054" spans="1:88" x14ac:dyDescent="0.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</row>
    <row r="1055" spans="1:88" x14ac:dyDescent="0.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</row>
    <row r="1056" spans="1:88" x14ac:dyDescent="0.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</row>
    <row r="1057" spans="1:88" x14ac:dyDescent="0.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</row>
    <row r="1058" spans="1:88" x14ac:dyDescent="0.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</row>
    <row r="1059" spans="1:88" x14ac:dyDescent="0.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</row>
    <row r="1060" spans="1:88" x14ac:dyDescent="0.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</row>
    <row r="1061" spans="1:88" x14ac:dyDescent="0.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</row>
    <row r="1062" spans="1:88" x14ac:dyDescent="0.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</row>
    <row r="1063" spans="1:88" x14ac:dyDescent="0.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</row>
    <row r="1064" spans="1:88" x14ac:dyDescent="0.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</row>
    <row r="1065" spans="1:88" x14ac:dyDescent="0.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</row>
    <row r="1066" spans="1:88" x14ac:dyDescent="0.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</row>
    <row r="1067" spans="1:88" x14ac:dyDescent="0.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  <c r="AZ1067" s="13"/>
      <c r="BA1067" s="13"/>
      <c r="BB1067" s="13"/>
      <c r="BC1067" s="13"/>
      <c r="BD1067" s="13"/>
      <c r="BE1067" s="13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/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3"/>
      <c r="CH1067" s="13"/>
      <c r="CI1067" s="13"/>
      <c r="CJ1067" s="13"/>
    </row>
    <row r="1068" spans="1:88" x14ac:dyDescent="0.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/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3"/>
      <c r="CH1068" s="13"/>
      <c r="CI1068" s="13"/>
      <c r="CJ1068" s="13"/>
    </row>
    <row r="1069" spans="1:88" x14ac:dyDescent="0.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</row>
    <row r="1070" spans="1:88" x14ac:dyDescent="0.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</row>
    <row r="1071" spans="1:88" x14ac:dyDescent="0.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</row>
    <row r="1072" spans="1:88" x14ac:dyDescent="0.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</row>
    <row r="1073" spans="1:88" x14ac:dyDescent="0.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</row>
    <row r="1074" spans="1:88" x14ac:dyDescent="0.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</row>
    <row r="1075" spans="1:88" x14ac:dyDescent="0.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</row>
    <row r="1076" spans="1:88" x14ac:dyDescent="0.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</row>
    <row r="1077" spans="1:88" x14ac:dyDescent="0.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</row>
    <row r="1078" spans="1:88" x14ac:dyDescent="0.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</row>
    <row r="1079" spans="1:88" x14ac:dyDescent="0.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</row>
    <row r="1080" spans="1:88" x14ac:dyDescent="0.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</row>
    <row r="1081" spans="1:88" x14ac:dyDescent="0.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</row>
    <row r="1082" spans="1:88" x14ac:dyDescent="0.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</row>
    <row r="1083" spans="1:88" x14ac:dyDescent="0.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</row>
    <row r="1084" spans="1:88" x14ac:dyDescent="0.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</row>
    <row r="1085" spans="1:88" x14ac:dyDescent="0.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</row>
    <row r="1086" spans="1:88" x14ac:dyDescent="0.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</row>
    <row r="1087" spans="1:88" x14ac:dyDescent="0.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</row>
    <row r="1088" spans="1:88" x14ac:dyDescent="0.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</row>
    <row r="1089" spans="1:88" x14ac:dyDescent="0.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</row>
    <row r="1090" spans="1:88" x14ac:dyDescent="0.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</row>
    <row r="1091" spans="1:88" x14ac:dyDescent="0.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</row>
    <row r="1092" spans="1:88" x14ac:dyDescent="0.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</row>
    <row r="1093" spans="1:88" x14ac:dyDescent="0.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</row>
    <row r="1094" spans="1:88" x14ac:dyDescent="0.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</row>
    <row r="1095" spans="1:88" x14ac:dyDescent="0.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</row>
    <row r="1096" spans="1:88" x14ac:dyDescent="0.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</row>
    <row r="1097" spans="1:88" x14ac:dyDescent="0.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</row>
    <row r="1098" spans="1:88" x14ac:dyDescent="0.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</row>
    <row r="1099" spans="1:88" x14ac:dyDescent="0.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</row>
    <row r="1100" spans="1:88" x14ac:dyDescent="0.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</row>
    <row r="1101" spans="1:88" x14ac:dyDescent="0.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</row>
    <row r="1102" spans="1:88" x14ac:dyDescent="0.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</row>
    <row r="1103" spans="1:88" x14ac:dyDescent="0.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</row>
    <row r="1104" spans="1:88" x14ac:dyDescent="0.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</row>
    <row r="1105" spans="1:88" x14ac:dyDescent="0.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</row>
    <row r="1106" spans="1:88" x14ac:dyDescent="0.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</row>
    <row r="1107" spans="1:88" x14ac:dyDescent="0.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  <c r="AZ1107" s="13"/>
      <c r="BA1107" s="13"/>
      <c r="BB1107" s="13"/>
      <c r="BC1107" s="13"/>
      <c r="BD1107" s="13"/>
      <c r="BE1107" s="13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/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</row>
    <row r="1108" spans="1:88" x14ac:dyDescent="0.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</row>
    <row r="1109" spans="1:88" x14ac:dyDescent="0.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  <c r="AZ1109" s="13"/>
      <c r="BA1109" s="13"/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/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</row>
    <row r="1110" spans="1:88" x14ac:dyDescent="0.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</row>
    <row r="1111" spans="1:88" x14ac:dyDescent="0.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</row>
    <row r="1112" spans="1:88" x14ac:dyDescent="0.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</row>
    <row r="1113" spans="1:88" x14ac:dyDescent="0.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</row>
    <row r="1114" spans="1:88" x14ac:dyDescent="0.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</row>
    <row r="1115" spans="1:88" x14ac:dyDescent="0.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</row>
    <row r="1116" spans="1:88" x14ac:dyDescent="0.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</row>
    <row r="1117" spans="1:88" x14ac:dyDescent="0.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</row>
    <row r="1118" spans="1:88" x14ac:dyDescent="0.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</row>
    <row r="1119" spans="1:88" x14ac:dyDescent="0.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</row>
    <row r="1120" spans="1:88" x14ac:dyDescent="0.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</row>
    <row r="1121" spans="1:88" x14ac:dyDescent="0.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</row>
    <row r="1122" spans="1:88" x14ac:dyDescent="0.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</row>
    <row r="1123" spans="1:88" x14ac:dyDescent="0.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</row>
    <row r="1124" spans="1:88" x14ac:dyDescent="0.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</row>
    <row r="1125" spans="1:88" x14ac:dyDescent="0.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</row>
    <row r="1126" spans="1:88" x14ac:dyDescent="0.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</row>
    <row r="1127" spans="1:88" x14ac:dyDescent="0.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</row>
    <row r="1128" spans="1:88" x14ac:dyDescent="0.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</row>
    <row r="1129" spans="1:88" x14ac:dyDescent="0.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</row>
    <row r="1130" spans="1:88" x14ac:dyDescent="0.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</row>
    <row r="1131" spans="1:88" x14ac:dyDescent="0.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</row>
    <row r="1132" spans="1:88" x14ac:dyDescent="0.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</row>
    <row r="1133" spans="1:88" x14ac:dyDescent="0.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</row>
    <row r="1134" spans="1:88" x14ac:dyDescent="0.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</row>
    <row r="1135" spans="1:88" x14ac:dyDescent="0.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</row>
  </sheetData>
  <sortState xmlns:xlrd2="http://schemas.microsoft.com/office/spreadsheetml/2017/richdata2" ref="A5:Z28">
    <sortCondition ref="C5:C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Meese, Timothy S</dc:creator>
  <cp:lastModifiedBy>Timothy S Meese</cp:lastModifiedBy>
  <dcterms:created xsi:type="dcterms:W3CDTF">2024-04-18T15:10:07Z</dcterms:created>
  <dcterms:modified xsi:type="dcterms:W3CDTF">2024-08-07T14:50:54Z</dcterms:modified>
</cp:coreProperties>
</file>