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0" yWindow="-80" windowWidth="1697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2" i="1" l="1"/>
  <c r="N23" i="1"/>
  <c r="N21" i="1"/>
  <c r="L21" i="1" l="1"/>
  <c r="L23" i="1" l="1"/>
  <c r="L22" i="1"/>
</calcChain>
</file>

<file path=xl/sharedStrings.xml><?xml version="1.0" encoding="utf-8"?>
<sst xmlns="http://schemas.openxmlformats.org/spreadsheetml/2006/main" count="10" uniqueCount="10">
  <si>
    <t>Initial rate</t>
  </si>
  <si>
    <t>TOF</t>
  </si>
  <si>
    <t>HPW</t>
  </si>
  <si>
    <t>HPMo</t>
  </si>
  <si>
    <t>HSiW</t>
  </si>
  <si>
    <t>Metal loading / wt%</t>
  </si>
  <si>
    <r>
      <t xml:space="preserve">mmol reacted  h-1 g </t>
    </r>
    <r>
      <rPr>
        <vertAlign val="subscript"/>
        <sz val="14"/>
        <color theme="1"/>
        <rFont val="Arial"/>
        <family val="2"/>
      </rPr>
      <t>metal</t>
    </r>
    <r>
      <rPr>
        <sz val="14"/>
        <color theme="1"/>
        <rFont val="Arial"/>
        <family val="2"/>
      </rPr>
      <t>-1</t>
    </r>
  </si>
  <si>
    <t>mmol NH3 g-1</t>
  </si>
  <si>
    <t>NH3 titration</t>
  </si>
  <si>
    <t>h-1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</si>
</sst>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2" fontId="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2" fontId="1" fillId="0" borderId="7" xfId="0" applyNumberFormat="1" applyFont="1" applyBorder="1"/>
    <xf numFmtId="0" fontId="1" fillId="0" borderId="8" xfId="0" applyFont="1" applyBorder="1"/>
  </cellXfs>
  <cellStyles count="2">
    <cellStyle name="ARIAL" xfId="1"/>
    <cellStyle name="Normal" xfId="0" builtinId="0"/>
  </cellStyles>
  <dxfs count="0"/>
  <tableStyles count="0" defaultTableStyle="TableStyleMedium2" defaultPivotStyle="PivotStyleMedium9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4652777777777"/>
          <c:y val="5.5810416666666668E-2"/>
          <c:w val="0.78757569444444442"/>
          <c:h val="0.81722361111111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Sheet1!$I$21:$I$23</c:f>
              <c:strCache>
                <c:ptCount val="1"/>
                <c:pt idx="0">
                  <c:v>9 8 8.7</c:v>
                </c:pt>
              </c:strCache>
            </c:strRef>
          </c:tx>
          <c:spPr>
            <a:solidFill>
              <a:schemeClr val="tx1"/>
            </a:solidFill>
            <a:ln w="28575">
              <a:solidFill>
                <a:schemeClr val="tx1"/>
              </a:solidFill>
            </a:ln>
          </c:spPr>
          <c:invertIfNegative val="0"/>
          <c:cat>
            <c:strRef>
              <c:f>(Sheet1!$H$21,Sheet1!$H$22,Sheet1!$H$23)</c:f>
              <c:strCache>
                <c:ptCount val="3"/>
                <c:pt idx="0">
                  <c:v>HPW</c:v>
                </c:pt>
                <c:pt idx="1">
                  <c:v>HSiW</c:v>
                </c:pt>
                <c:pt idx="2">
                  <c:v>HPMo</c:v>
                </c:pt>
              </c:strCache>
            </c:strRef>
          </c:cat>
          <c:val>
            <c:numRef>
              <c:f>Sheet1!$N$21:$N$23</c:f>
              <c:numCache>
                <c:formatCode>General</c:formatCode>
                <c:ptCount val="3"/>
                <c:pt idx="0">
                  <c:v>437.40239996779894</c:v>
                </c:pt>
                <c:pt idx="1">
                  <c:v>358.97362069276539</c:v>
                </c:pt>
                <c:pt idx="2">
                  <c:v>179.68354864136995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79776"/>
        <c:axId val="175981696"/>
      </c:barChart>
      <c:catAx>
        <c:axId val="1351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5981696"/>
        <c:crosses val="autoZero"/>
        <c:auto val="1"/>
        <c:lblAlgn val="ctr"/>
        <c:lblOffset val="100"/>
        <c:noMultiLvlLbl val="0"/>
      </c:catAx>
      <c:valAx>
        <c:axId val="175981696"/>
        <c:scaling>
          <c:orientation val="minMax"/>
          <c:max val="45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 sz="1200"/>
                </a:pPr>
                <a:r>
                  <a:rPr lang="en-US" sz="1200"/>
                  <a:t>TOF / h</a:t>
                </a:r>
                <a:r>
                  <a:rPr lang="en-US" sz="1200" baseline="30000"/>
                  <a:t>-1</a:t>
                </a:r>
                <a:r>
                  <a:rPr lang="en-US" sz="1200"/>
                  <a:t> 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368973611111111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35179776"/>
        <c:crosses val="autoZero"/>
        <c:crossBetween val="between"/>
        <c:majorUnit val="100"/>
      </c:valAx>
      <c:spPr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09138888888889"/>
          <c:y val="5.5810416666666668E-2"/>
          <c:w val="0.7258395833333332"/>
          <c:h val="0.75548749999999998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Sheet1!$H$21</c:f>
              <c:strCache>
                <c:ptCount val="1"/>
                <c:pt idx="0">
                  <c:v>HPW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Sheet1!$I$21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Sheet1!$J$21</c:f>
              <c:numCache>
                <c:formatCode>General</c:formatCode>
                <c:ptCount val="1"/>
                <c:pt idx="0">
                  <c:v>1.7829999999999999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Sheet1!$H$22</c:f>
              <c:strCache>
                <c:ptCount val="1"/>
                <c:pt idx="0">
                  <c:v>HSiW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Sheet1!$I$22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Sheet1!$J$22</c:f>
              <c:numCache>
                <c:formatCode>General</c:formatCode>
                <c:ptCount val="1"/>
                <c:pt idx="0">
                  <c:v>0.42800788954635105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Sheet1!$H$23</c:f>
              <c:strCache>
                <c:ptCount val="1"/>
                <c:pt idx="0">
                  <c:v>HPMo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Sheet1!$I$23</c:f>
              <c:numCache>
                <c:formatCode>General</c:formatCode>
                <c:ptCount val="1"/>
                <c:pt idx="0">
                  <c:v>8.6999999999999993</c:v>
                </c:pt>
              </c:numCache>
            </c:numRef>
          </c:xVal>
          <c:yVal>
            <c:numRef>
              <c:f>Sheet1!$J$23</c:f>
              <c:numCache>
                <c:formatCode>General</c:formatCode>
                <c:ptCount val="1"/>
                <c:pt idx="0">
                  <c:v>1.0149901380670612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88608"/>
        <c:axId val="191589184"/>
      </c:scatterChart>
      <c:valAx>
        <c:axId val="19158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Bulk metal loading / wt%</a:t>
                </a:r>
              </a:p>
            </c:rich>
          </c:tx>
          <c:layout>
            <c:manualLayout>
              <c:xMode val="edge"/>
              <c:yMode val="edge"/>
              <c:x val="0.29838020833333334"/>
              <c:y val="0.911450347222222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1589184"/>
        <c:crosses val="autoZero"/>
        <c:crossBetween val="midCat"/>
      </c:valAx>
      <c:valAx>
        <c:axId val="19158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 sz="1200"/>
                </a:pPr>
                <a:r>
                  <a:rPr lang="en-US" sz="1200"/>
                  <a:t>Initial</a:t>
                </a:r>
                <a:r>
                  <a:rPr lang="en-US" sz="1200" baseline="0"/>
                  <a:t> rate</a:t>
                </a:r>
                <a:r>
                  <a:rPr lang="en-US" sz="1200"/>
                  <a:t> / mmol</a:t>
                </a:r>
                <a:r>
                  <a:rPr lang="en-US" sz="1200" baseline="-25000"/>
                  <a:t> reacted </a:t>
                </a:r>
                <a:r>
                  <a:rPr lang="en-US" sz="1200"/>
                  <a:t>∙ h</a:t>
                </a:r>
                <a:r>
                  <a:rPr lang="en-US" sz="1200" baseline="30000"/>
                  <a:t>-1</a:t>
                </a:r>
                <a:r>
                  <a:rPr lang="en-US" sz="1200" baseline="0"/>
                  <a:t>∙ g</a:t>
                </a:r>
                <a:r>
                  <a:rPr lang="en-US" sz="1200" baseline="30000"/>
                  <a:t>-1</a:t>
                </a:r>
                <a:r>
                  <a:rPr lang="en-US" sz="1200"/>
                  <a:t> </a:t>
                </a:r>
              </a:p>
            </c:rich>
          </c:tx>
          <c:layout>
            <c:manualLayout>
              <c:xMode val="edge"/>
              <c:yMode val="edge"/>
              <c:x val="2.2048611111111113E-2"/>
              <c:y val="9.413298611111110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1588608"/>
        <c:crosses val="autoZero"/>
        <c:crossBetween val="midCat"/>
        <c:majorUnit val="0.5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5106388888888886"/>
          <c:y val="8.2862847222222202E-2"/>
          <c:w val="0.1933111111111111"/>
          <c:h val="0.225732291666666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0</xdr:row>
      <xdr:rowOff>154780</xdr:rowOff>
    </xdr:from>
    <xdr:to>
      <xdr:col>9</xdr:col>
      <xdr:colOff>1046437</xdr:colOff>
      <xdr:row>15</xdr:row>
      <xdr:rowOff>177280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35719</xdr:colOff>
      <xdr:row>0</xdr:row>
      <xdr:rowOff>142876</xdr:rowOff>
    </xdr:from>
    <xdr:to>
      <xdr:col>13</xdr:col>
      <xdr:colOff>296344</xdr:colOff>
      <xdr:row>15</xdr:row>
      <xdr:rowOff>165376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7:N27"/>
  <sheetViews>
    <sheetView tabSelected="1" zoomScale="80" zoomScaleNormal="80" workbookViewId="0">
      <selection activeCell="O7" sqref="O7"/>
    </sheetView>
  </sheetViews>
  <sheetFormatPr defaultRowHeight="14.5" x14ac:dyDescent="0.35"/>
  <cols>
    <col min="3" max="3" width="16.1796875" customWidth="1"/>
    <col min="4" max="4" width="11.7265625" customWidth="1"/>
    <col min="9" max="9" width="23" customWidth="1"/>
    <col min="10" max="10" width="21.7265625" customWidth="1"/>
    <col min="11" max="11" width="19.453125" customWidth="1"/>
    <col min="12" max="12" width="10.7265625" customWidth="1"/>
    <col min="14" max="14" width="11.7265625" customWidth="1"/>
  </cols>
  <sheetData>
    <row r="17" spans="7:14" ht="10.5" customHeight="1" x14ac:dyDescent="0.25"/>
    <row r="18" spans="7:14" ht="15" hidden="1" x14ac:dyDescent="0.25"/>
    <row r="19" spans="7:14" ht="39" customHeight="1" x14ac:dyDescent="0.25">
      <c r="G19" s="2"/>
      <c r="H19" s="2"/>
      <c r="I19" s="7" t="s">
        <v>5</v>
      </c>
      <c r="J19" s="8" t="s">
        <v>0</v>
      </c>
      <c r="K19" s="8" t="s">
        <v>8</v>
      </c>
      <c r="L19" s="9" t="s">
        <v>1</v>
      </c>
    </row>
    <row r="20" spans="7:14" ht="47.25" customHeight="1" x14ac:dyDescent="0.25">
      <c r="G20" s="2"/>
      <c r="H20" s="2"/>
      <c r="I20" s="3"/>
      <c r="J20" s="12" t="s">
        <v>6</v>
      </c>
      <c r="K20" s="10" t="s">
        <v>7</v>
      </c>
      <c r="L20" s="11" t="s">
        <v>9</v>
      </c>
    </row>
    <row r="21" spans="7:14" ht="17.5" x14ac:dyDescent="0.35">
      <c r="G21" s="2"/>
      <c r="H21" s="2" t="s">
        <v>2</v>
      </c>
      <c r="I21" s="3">
        <v>9</v>
      </c>
      <c r="J21" s="4">
        <v>1.7829999999999999</v>
      </c>
      <c r="K21" s="6">
        <v>0.36099999999999999</v>
      </c>
      <c r="L21" s="5">
        <f>(J21/(K21*(I21%)))</f>
        <v>54.878424130501692</v>
      </c>
      <c r="M21">
        <v>291.60159997853265</v>
      </c>
      <c r="N21">
        <f>M21*1.5</f>
        <v>437.40239996779894</v>
      </c>
    </row>
    <row r="22" spans="7:14" ht="17.5" x14ac:dyDescent="0.35">
      <c r="G22" s="2"/>
      <c r="H22" s="2" t="s">
        <v>4</v>
      </c>
      <c r="I22" s="3">
        <v>8</v>
      </c>
      <c r="J22" s="4">
        <v>0.42800788954635105</v>
      </c>
      <c r="K22" s="6">
        <v>0.28899999999999998</v>
      </c>
      <c r="L22" s="5">
        <f>(J22/(K22*(I22%)))</f>
        <v>18.512451969997883</v>
      </c>
      <c r="M22">
        <v>239.31574712851025</v>
      </c>
      <c r="N22">
        <f t="shared" ref="N22:N23" si="0">M22*1.5</f>
        <v>358.97362069276539</v>
      </c>
    </row>
    <row r="23" spans="7:14" ht="17.5" x14ac:dyDescent="0.35">
      <c r="G23" s="2"/>
      <c r="H23" s="2" t="s">
        <v>3</v>
      </c>
      <c r="I23" s="13">
        <v>8.6999999999999993</v>
      </c>
      <c r="J23" s="14">
        <v>1.0149901380670612</v>
      </c>
      <c r="K23" s="15">
        <v>0.73299999999999998</v>
      </c>
      <c r="L23" s="16">
        <f>(J23/(K23*(I23%)))</f>
        <v>15.916170956501565</v>
      </c>
      <c r="M23">
        <v>119.78903242757997</v>
      </c>
      <c r="N23">
        <f t="shared" si="0"/>
        <v>179.68354864136995</v>
      </c>
    </row>
    <row r="27" spans="7:14" ht="15" x14ac:dyDescent="0.25">
      <c r="J27" s="1"/>
      <c r="K2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2016-02-22T20:40:32Z</dcterms:modified>
</cp:coreProperties>
</file>