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ummerrj\Box\AuditoryLab\Ganong\dataset\"/>
    </mc:Choice>
  </mc:AlternateContent>
  <xr:revisionPtr revIDLastSave="0" documentId="13_ncr:1_{5B95853B-EE20-45C4-A7E8-EFF813E32526}" xr6:coauthVersionLast="47" xr6:coauthVersionMax="47" xr10:uidLastSave="{00000000-0000-0000-0000-000000000000}"/>
  <bookViews>
    <workbookView xWindow="-28920" yWindow="-120" windowWidth="29040" windowHeight="15840" tabRatio="925" xr2:uid="{00000000-000D-0000-FFFF-FFFF00000000}"/>
  </bookViews>
  <sheets>
    <sheet name="Summary" sheetId="1" r:id="rId1"/>
    <sheet name="SummaryContinua" sheetId="34" r:id="rId2"/>
    <sheet name="L1" sheetId="2" r:id="rId3"/>
    <sheet name="L2" sheetId="3" r:id="rId4"/>
    <sheet name="L3" sheetId="4" r:id="rId5"/>
    <sheet name="L4" sheetId="5" r:id="rId6"/>
    <sheet name="L5" sheetId="6" r:id="rId7"/>
    <sheet name="L6" sheetId="7" r:id="rId8"/>
    <sheet name="L7" sheetId="8" r:id="rId9"/>
    <sheet name="L8" sheetId="9" r:id="rId10"/>
    <sheet name="L9" sheetId="10" r:id="rId11"/>
    <sheet name="L10" sheetId="11" r:id="rId12"/>
    <sheet name="L11" sheetId="12" r:id="rId13"/>
    <sheet name="L12" sheetId="13" r:id="rId14"/>
    <sheet name="L13" sheetId="14" r:id="rId15"/>
    <sheet name="L14" sheetId="15" r:id="rId16"/>
    <sheet name="L15" sheetId="16" r:id="rId17"/>
    <sheet name="L16" sheetId="17" r:id="rId18"/>
    <sheet name="L17" sheetId="18" r:id="rId19"/>
    <sheet name="L18" sheetId="19" r:id="rId20"/>
    <sheet name="L19" sheetId="20" r:id="rId21"/>
    <sheet name="L20" sheetId="21" r:id="rId22"/>
    <sheet name="L21" sheetId="22" r:id="rId23"/>
    <sheet name="L22" sheetId="23" r:id="rId24"/>
    <sheet name="L23" sheetId="24" r:id="rId25"/>
    <sheet name="L24" sheetId="25" r:id="rId26"/>
    <sheet name="L25" sheetId="26" r:id="rId27"/>
    <sheet name="L26" sheetId="27" r:id="rId28"/>
    <sheet name="L27" sheetId="28" r:id="rId29"/>
    <sheet name="L28" sheetId="29" r:id="rId30"/>
    <sheet name="L29" sheetId="30" r:id="rId31"/>
    <sheet name="L30" sheetId="31" r:id="rId3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6" i="1"/>
  <c r="B15" i="1"/>
  <c r="B14" i="1"/>
  <c r="B13" i="1"/>
  <c r="B12" i="1"/>
  <c r="B38" i="1" s="1"/>
  <c r="B11" i="1"/>
  <c r="B10" i="1"/>
  <c r="B9" i="1"/>
  <c r="F126" i="34" l="1"/>
  <c r="E126" i="34"/>
  <c r="D126" i="34"/>
  <c r="C126" i="34"/>
  <c r="F125" i="34"/>
  <c r="E125" i="34"/>
  <c r="D125" i="34"/>
  <c r="C125" i="34"/>
  <c r="F124" i="34"/>
  <c r="E124" i="34"/>
  <c r="D124" i="34"/>
  <c r="C124" i="34"/>
  <c r="F123" i="34"/>
  <c r="E123" i="34"/>
  <c r="D123" i="34"/>
  <c r="C123" i="34"/>
  <c r="F122" i="34"/>
  <c r="E122" i="34"/>
  <c r="D122" i="34"/>
  <c r="C122" i="34"/>
  <c r="F121" i="34"/>
  <c r="E121" i="34"/>
  <c r="D121" i="34"/>
  <c r="C121" i="34"/>
  <c r="F120" i="34"/>
  <c r="E120" i="34"/>
  <c r="D120" i="34"/>
  <c r="C120" i="34"/>
  <c r="F119" i="34"/>
  <c r="E119" i="34"/>
  <c r="D119" i="34"/>
  <c r="C119" i="34"/>
  <c r="F110" i="34"/>
  <c r="E110" i="34"/>
  <c r="D110" i="34"/>
  <c r="C110" i="34"/>
  <c r="F109" i="34"/>
  <c r="E109" i="34"/>
  <c r="D109" i="34"/>
  <c r="C109" i="34"/>
  <c r="G109" i="34" s="1"/>
  <c r="F108" i="34"/>
  <c r="E108" i="34"/>
  <c r="D108" i="34"/>
  <c r="C108" i="34"/>
  <c r="F107" i="34"/>
  <c r="E107" i="34"/>
  <c r="D107" i="34"/>
  <c r="C107" i="34"/>
  <c r="F106" i="34"/>
  <c r="E106" i="34"/>
  <c r="D106" i="34"/>
  <c r="C106" i="34"/>
  <c r="F105" i="34"/>
  <c r="E105" i="34"/>
  <c r="D105" i="34"/>
  <c r="C105" i="34"/>
  <c r="G105" i="34" s="1"/>
  <c r="F104" i="34"/>
  <c r="E104" i="34"/>
  <c r="D104" i="34"/>
  <c r="C104" i="34"/>
  <c r="F103" i="34"/>
  <c r="E103" i="34"/>
  <c r="D103" i="34"/>
  <c r="C103" i="34"/>
  <c r="F94" i="34"/>
  <c r="E94" i="34"/>
  <c r="D94" i="34"/>
  <c r="C94" i="34"/>
  <c r="F93" i="34"/>
  <c r="E93" i="34"/>
  <c r="D93" i="34"/>
  <c r="C93" i="34"/>
  <c r="F92" i="34"/>
  <c r="E92" i="34"/>
  <c r="D92" i="34"/>
  <c r="C92" i="34"/>
  <c r="F91" i="34"/>
  <c r="E91" i="34"/>
  <c r="D91" i="34"/>
  <c r="C91" i="34"/>
  <c r="F90" i="34"/>
  <c r="E90" i="34"/>
  <c r="D90" i="34"/>
  <c r="C90" i="34"/>
  <c r="F89" i="34"/>
  <c r="E89" i="34"/>
  <c r="D89" i="34"/>
  <c r="C89" i="34"/>
  <c r="F88" i="34"/>
  <c r="E88" i="34"/>
  <c r="D88" i="34"/>
  <c r="C88" i="34"/>
  <c r="F87" i="34"/>
  <c r="E87" i="34"/>
  <c r="D87" i="34"/>
  <c r="C87" i="34"/>
  <c r="F78" i="34"/>
  <c r="E78" i="34"/>
  <c r="D78" i="34"/>
  <c r="C78" i="34"/>
  <c r="F77" i="34"/>
  <c r="E77" i="34"/>
  <c r="D77" i="34"/>
  <c r="C77" i="34"/>
  <c r="G77" i="34" s="1"/>
  <c r="F76" i="34"/>
  <c r="E76" i="34"/>
  <c r="D76" i="34"/>
  <c r="C76" i="34"/>
  <c r="F75" i="34"/>
  <c r="E75" i="34"/>
  <c r="D75" i="34"/>
  <c r="C75" i="34"/>
  <c r="F74" i="34"/>
  <c r="E74" i="34"/>
  <c r="D74" i="34"/>
  <c r="C74" i="34"/>
  <c r="F73" i="34"/>
  <c r="E73" i="34"/>
  <c r="D73" i="34"/>
  <c r="C73" i="34"/>
  <c r="F72" i="34"/>
  <c r="E72" i="34"/>
  <c r="D72" i="34"/>
  <c r="C72" i="34"/>
  <c r="F71" i="34"/>
  <c r="E71" i="34"/>
  <c r="D71" i="34"/>
  <c r="C71" i="34"/>
  <c r="F58" i="34"/>
  <c r="E58" i="34"/>
  <c r="D58" i="34"/>
  <c r="C58" i="34"/>
  <c r="F57" i="34"/>
  <c r="E57" i="34"/>
  <c r="D57" i="34"/>
  <c r="C57" i="34"/>
  <c r="F56" i="34"/>
  <c r="E56" i="34"/>
  <c r="D56" i="34"/>
  <c r="C56" i="34"/>
  <c r="F55" i="34"/>
  <c r="E55" i="34"/>
  <c r="D55" i="34"/>
  <c r="C55" i="34"/>
  <c r="F54" i="34"/>
  <c r="E54" i="34"/>
  <c r="D54" i="34"/>
  <c r="C54" i="34"/>
  <c r="F53" i="34"/>
  <c r="E53" i="34"/>
  <c r="D53" i="34"/>
  <c r="C53" i="34"/>
  <c r="F52" i="34"/>
  <c r="E52" i="34"/>
  <c r="D52" i="34"/>
  <c r="C52" i="34"/>
  <c r="F51" i="34"/>
  <c r="E51" i="34"/>
  <c r="D51" i="34"/>
  <c r="C51" i="34"/>
  <c r="F42" i="34"/>
  <c r="E42" i="34"/>
  <c r="D42" i="34"/>
  <c r="C42" i="34"/>
  <c r="F41" i="34"/>
  <c r="E41" i="34"/>
  <c r="D41" i="34"/>
  <c r="C41" i="34"/>
  <c r="F40" i="34"/>
  <c r="E40" i="34"/>
  <c r="D40" i="34"/>
  <c r="C40" i="34"/>
  <c r="F39" i="34"/>
  <c r="E39" i="34"/>
  <c r="D39" i="34"/>
  <c r="C39" i="34"/>
  <c r="F38" i="34"/>
  <c r="E38" i="34"/>
  <c r="D38" i="34"/>
  <c r="C38" i="34"/>
  <c r="F37" i="34"/>
  <c r="E37" i="34"/>
  <c r="D37" i="34"/>
  <c r="C37" i="34"/>
  <c r="G37" i="34" s="1"/>
  <c r="F36" i="34"/>
  <c r="E36" i="34"/>
  <c r="D36" i="34"/>
  <c r="C36" i="34"/>
  <c r="F35" i="34"/>
  <c r="E35" i="34"/>
  <c r="D35" i="34"/>
  <c r="C35" i="34"/>
  <c r="F26" i="34"/>
  <c r="E26" i="34"/>
  <c r="D26" i="34"/>
  <c r="C26" i="34"/>
  <c r="F25" i="34"/>
  <c r="E25" i="34"/>
  <c r="D25" i="34"/>
  <c r="C25" i="34"/>
  <c r="F24" i="34"/>
  <c r="E24" i="34"/>
  <c r="D24" i="34"/>
  <c r="G24" i="34" s="1"/>
  <c r="C24" i="34"/>
  <c r="F23" i="34"/>
  <c r="E23" i="34"/>
  <c r="D23" i="34"/>
  <c r="C23" i="34"/>
  <c r="F22" i="34"/>
  <c r="E22" i="34"/>
  <c r="D22" i="34"/>
  <c r="C22" i="34"/>
  <c r="F21" i="34"/>
  <c r="E21" i="34"/>
  <c r="D21" i="34"/>
  <c r="C21" i="34"/>
  <c r="F20" i="34"/>
  <c r="E20" i="34"/>
  <c r="D20" i="34"/>
  <c r="C20" i="34"/>
  <c r="F19" i="34"/>
  <c r="E19" i="34"/>
  <c r="D19" i="34"/>
  <c r="C19" i="34"/>
  <c r="P58" i="34"/>
  <c r="O58" i="34"/>
  <c r="N58" i="34"/>
  <c r="M58" i="34"/>
  <c r="P57" i="34"/>
  <c r="O57" i="34"/>
  <c r="N57" i="34"/>
  <c r="M57" i="34"/>
  <c r="P56" i="34"/>
  <c r="O56" i="34"/>
  <c r="N56" i="34"/>
  <c r="M56" i="34"/>
  <c r="P55" i="34"/>
  <c r="O55" i="34"/>
  <c r="N55" i="34"/>
  <c r="M55" i="34"/>
  <c r="P54" i="34"/>
  <c r="O54" i="34"/>
  <c r="N54" i="34"/>
  <c r="M54" i="34"/>
  <c r="P53" i="34"/>
  <c r="O53" i="34"/>
  <c r="N53" i="34"/>
  <c r="M53" i="34"/>
  <c r="P52" i="34"/>
  <c r="O52" i="34"/>
  <c r="N52" i="34"/>
  <c r="M52" i="34"/>
  <c r="P51" i="34"/>
  <c r="O51" i="34"/>
  <c r="N51" i="34"/>
  <c r="M51" i="34"/>
  <c r="P42" i="34"/>
  <c r="O42" i="34"/>
  <c r="N42" i="34"/>
  <c r="M42" i="34"/>
  <c r="P41" i="34"/>
  <c r="O41" i="34"/>
  <c r="N41" i="34"/>
  <c r="M41" i="34"/>
  <c r="P40" i="34"/>
  <c r="O40" i="34"/>
  <c r="N40" i="34"/>
  <c r="M40" i="34"/>
  <c r="P39" i="34"/>
  <c r="O39" i="34"/>
  <c r="N39" i="34"/>
  <c r="M39" i="34"/>
  <c r="P38" i="34"/>
  <c r="O38" i="34"/>
  <c r="N38" i="34"/>
  <c r="M38" i="34"/>
  <c r="P37" i="34"/>
  <c r="O37" i="34"/>
  <c r="N37" i="34"/>
  <c r="M37" i="34"/>
  <c r="P36" i="34"/>
  <c r="O36" i="34"/>
  <c r="N36" i="34"/>
  <c r="M36" i="34"/>
  <c r="P35" i="34"/>
  <c r="O35" i="34"/>
  <c r="N35" i="34"/>
  <c r="M35" i="34"/>
  <c r="P26" i="34"/>
  <c r="O26" i="34"/>
  <c r="N26" i="34"/>
  <c r="M26" i="34"/>
  <c r="P25" i="34"/>
  <c r="O25" i="34"/>
  <c r="N25" i="34"/>
  <c r="M25" i="34"/>
  <c r="P24" i="34"/>
  <c r="O24" i="34"/>
  <c r="N24" i="34"/>
  <c r="M24" i="34"/>
  <c r="P23" i="34"/>
  <c r="O23" i="34"/>
  <c r="N23" i="34"/>
  <c r="M23" i="34"/>
  <c r="P22" i="34"/>
  <c r="O22" i="34"/>
  <c r="N22" i="34"/>
  <c r="M22" i="34"/>
  <c r="P21" i="34"/>
  <c r="O21" i="34"/>
  <c r="N21" i="34"/>
  <c r="M21" i="34"/>
  <c r="P20" i="34"/>
  <c r="O20" i="34"/>
  <c r="N20" i="34"/>
  <c r="M20" i="34"/>
  <c r="P19" i="34"/>
  <c r="O19" i="34"/>
  <c r="N19" i="34"/>
  <c r="M19" i="34"/>
  <c r="P3" i="34"/>
  <c r="P4" i="34"/>
  <c r="P5" i="34"/>
  <c r="P6" i="34"/>
  <c r="P7" i="34"/>
  <c r="P8" i="34"/>
  <c r="P9" i="34"/>
  <c r="P10" i="34"/>
  <c r="O4" i="34"/>
  <c r="O5" i="34"/>
  <c r="O6" i="34"/>
  <c r="O7" i="34"/>
  <c r="O8" i="34"/>
  <c r="O9" i="34"/>
  <c r="O10" i="34"/>
  <c r="O3" i="34"/>
  <c r="F3" i="34"/>
  <c r="F4" i="34"/>
  <c r="F5" i="34"/>
  <c r="F6" i="34"/>
  <c r="F7" i="34"/>
  <c r="F8" i="34"/>
  <c r="F9" i="34"/>
  <c r="F10" i="34"/>
  <c r="E4" i="34"/>
  <c r="E5" i="34"/>
  <c r="E6" i="34"/>
  <c r="E7" i="34"/>
  <c r="E8" i="34"/>
  <c r="E9" i="34"/>
  <c r="E10" i="34"/>
  <c r="E3" i="34"/>
  <c r="N10" i="34"/>
  <c r="M10" i="34"/>
  <c r="N9" i="34"/>
  <c r="M9" i="34"/>
  <c r="N8" i="34"/>
  <c r="M8" i="34"/>
  <c r="N7" i="34"/>
  <c r="M7" i="34"/>
  <c r="N6" i="34"/>
  <c r="M6" i="34"/>
  <c r="N5" i="34"/>
  <c r="M5" i="34"/>
  <c r="N4" i="34"/>
  <c r="M4" i="34"/>
  <c r="N3" i="34"/>
  <c r="M3" i="34"/>
  <c r="G110" i="34"/>
  <c r="G90" i="34"/>
  <c r="D3" i="34"/>
  <c r="D4" i="34"/>
  <c r="D5" i="34"/>
  <c r="D6" i="34"/>
  <c r="D7" i="34"/>
  <c r="D8" i="34"/>
  <c r="D9" i="34"/>
  <c r="D10" i="34"/>
  <c r="C4" i="34"/>
  <c r="C5" i="34"/>
  <c r="C6" i="34"/>
  <c r="C7" i="34"/>
  <c r="C8" i="34"/>
  <c r="C9" i="34"/>
  <c r="C10" i="34"/>
  <c r="C3" i="34"/>
  <c r="G126" i="34"/>
  <c r="G124" i="34"/>
  <c r="G120" i="34"/>
  <c r="G108" i="34"/>
  <c r="G104" i="34"/>
  <c r="G92" i="34"/>
  <c r="G88" i="34"/>
  <c r="G58" i="34"/>
  <c r="Q56" i="34"/>
  <c r="G20" i="34"/>
  <c r="Q5" i="34"/>
  <c r="P58" i="4"/>
  <c r="Q58" i="4" s="1"/>
  <c r="O58" i="4"/>
  <c r="P57" i="4"/>
  <c r="O57" i="4"/>
  <c r="P56" i="4"/>
  <c r="Q56" i="4" s="1"/>
  <c r="O56" i="4"/>
  <c r="P55" i="4"/>
  <c r="Q55" i="4" s="1"/>
  <c r="O55" i="4"/>
  <c r="P54" i="4"/>
  <c r="Q54" i="4" s="1"/>
  <c r="O54" i="4"/>
  <c r="P53" i="4"/>
  <c r="Q53" i="4" s="1"/>
  <c r="O53" i="4"/>
  <c r="P52" i="4"/>
  <c r="Q52" i="4" s="1"/>
  <c r="O52" i="4"/>
  <c r="Q51" i="4"/>
  <c r="P51" i="4"/>
  <c r="O51" i="4"/>
  <c r="P42" i="4"/>
  <c r="Q42" i="4" s="1"/>
  <c r="O42" i="4"/>
  <c r="P41" i="4"/>
  <c r="Q41" i="4" s="1"/>
  <c r="O41" i="4"/>
  <c r="P40" i="4"/>
  <c r="Q40" i="4" s="1"/>
  <c r="O40" i="4"/>
  <c r="P39" i="4"/>
  <c r="Q39" i="4" s="1"/>
  <c r="O39" i="4"/>
  <c r="Q38" i="4"/>
  <c r="P38" i="4"/>
  <c r="O38" i="4"/>
  <c r="P37" i="4"/>
  <c r="Q37" i="4" s="1"/>
  <c r="O37" i="4"/>
  <c r="P36" i="4"/>
  <c r="O36" i="4"/>
  <c r="Q36" i="4" s="1"/>
  <c r="Q35" i="4"/>
  <c r="P35" i="4"/>
  <c r="O35" i="4"/>
  <c r="P26" i="4"/>
  <c r="Q26" i="4" s="1"/>
  <c r="O26" i="4"/>
  <c r="Q25" i="4"/>
  <c r="P25" i="4"/>
  <c r="O25" i="4"/>
  <c r="P24" i="4"/>
  <c r="Q24" i="4" s="1"/>
  <c r="O24" i="4"/>
  <c r="P23" i="4"/>
  <c r="O23" i="4"/>
  <c r="Q22" i="4"/>
  <c r="P22" i="4"/>
  <c r="O22" i="4"/>
  <c r="Q21" i="4"/>
  <c r="P21" i="4"/>
  <c r="O21" i="4"/>
  <c r="P20" i="4"/>
  <c r="Q20" i="4" s="1"/>
  <c r="O20" i="4"/>
  <c r="P19" i="4"/>
  <c r="Q19" i="4" s="1"/>
  <c r="O19" i="4"/>
  <c r="P10" i="4"/>
  <c r="Q10" i="4" s="1"/>
  <c r="O10" i="4"/>
  <c r="P9" i="4"/>
  <c r="Q9" i="4" s="1"/>
  <c r="O9" i="4"/>
  <c r="P8" i="4"/>
  <c r="Q8" i="4" s="1"/>
  <c r="O8" i="4"/>
  <c r="P7" i="4"/>
  <c r="Q7" i="4" s="1"/>
  <c r="O7" i="4"/>
  <c r="P6" i="4"/>
  <c r="Q6" i="4" s="1"/>
  <c r="O6" i="4"/>
  <c r="P5" i="4"/>
  <c r="Q5" i="4" s="1"/>
  <c r="O5" i="4"/>
  <c r="Q4" i="4"/>
  <c r="P4" i="4"/>
  <c r="O4" i="4"/>
  <c r="P3" i="4"/>
  <c r="Q3" i="4" s="1"/>
  <c r="O3" i="4"/>
  <c r="P58" i="5"/>
  <c r="Q58" i="5" s="1"/>
  <c r="O58" i="5"/>
  <c r="P57" i="5"/>
  <c r="Q57" i="5" s="1"/>
  <c r="O57" i="5"/>
  <c r="P56" i="5"/>
  <c r="Q56" i="5" s="1"/>
  <c r="O56" i="5"/>
  <c r="Q55" i="5"/>
  <c r="P55" i="5"/>
  <c r="O55" i="5"/>
  <c r="P54" i="5"/>
  <c r="Q54" i="5" s="1"/>
  <c r="O54" i="5"/>
  <c r="P53" i="5"/>
  <c r="O53" i="5"/>
  <c r="Q53" i="5" s="1"/>
  <c r="P52" i="5"/>
  <c r="Q52" i="5" s="1"/>
  <c r="O52" i="5"/>
  <c r="P51" i="5"/>
  <c r="Q51" i="5" s="1"/>
  <c r="Q59" i="5" s="1"/>
  <c r="O51" i="5"/>
  <c r="Q42" i="5"/>
  <c r="P42" i="5"/>
  <c r="O42" i="5"/>
  <c r="P41" i="5"/>
  <c r="Q41" i="5" s="1"/>
  <c r="O41" i="5"/>
  <c r="P40" i="5"/>
  <c r="O40" i="5"/>
  <c r="P39" i="5"/>
  <c r="Q39" i="5" s="1"/>
  <c r="O39" i="5"/>
  <c r="P38" i="5"/>
  <c r="Q38" i="5" s="1"/>
  <c r="O38" i="5"/>
  <c r="P37" i="5"/>
  <c r="Q37" i="5" s="1"/>
  <c r="O37" i="5"/>
  <c r="P36" i="5"/>
  <c r="Q36" i="5" s="1"/>
  <c r="O36" i="5"/>
  <c r="P35" i="5"/>
  <c r="Q35" i="5" s="1"/>
  <c r="O35" i="5"/>
  <c r="P26" i="5"/>
  <c r="Q26" i="5" s="1"/>
  <c r="O26" i="5"/>
  <c r="P25" i="5"/>
  <c r="Q25" i="5" s="1"/>
  <c r="O25" i="5"/>
  <c r="P24" i="5"/>
  <c r="Q24" i="5" s="1"/>
  <c r="O24" i="5"/>
  <c r="P23" i="5"/>
  <c r="Q23" i="5" s="1"/>
  <c r="O23" i="5"/>
  <c r="P22" i="5"/>
  <c r="Q22" i="5" s="1"/>
  <c r="O22" i="5"/>
  <c r="Q21" i="5"/>
  <c r="P21" i="5"/>
  <c r="O21" i="5"/>
  <c r="P20" i="5"/>
  <c r="Q20" i="5" s="1"/>
  <c r="O20" i="5"/>
  <c r="P19" i="5"/>
  <c r="O19" i="5"/>
  <c r="P10" i="5"/>
  <c r="Q10" i="5" s="1"/>
  <c r="O10" i="5"/>
  <c r="P9" i="5"/>
  <c r="Q9" i="5" s="1"/>
  <c r="O9" i="5"/>
  <c r="Q8" i="5"/>
  <c r="P8" i="5"/>
  <c r="O8" i="5"/>
  <c r="P7" i="5"/>
  <c r="Q7" i="5" s="1"/>
  <c r="O7" i="5"/>
  <c r="P6" i="5"/>
  <c r="Q6" i="5" s="1"/>
  <c r="O6" i="5"/>
  <c r="P5" i="5"/>
  <c r="Q5" i="5" s="1"/>
  <c r="O5" i="5"/>
  <c r="P4" i="5"/>
  <c r="Q4" i="5" s="1"/>
  <c r="O4" i="5"/>
  <c r="P3" i="5"/>
  <c r="Q3" i="5" s="1"/>
  <c r="O3" i="5"/>
  <c r="P58" i="6"/>
  <c r="Q58" i="6" s="1"/>
  <c r="O58" i="6"/>
  <c r="P57" i="6"/>
  <c r="Q57" i="6" s="1"/>
  <c r="O57" i="6"/>
  <c r="P56" i="6"/>
  <c r="Q56" i="6" s="1"/>
  <c r="O56" i="6"/>
  <c r="P55" i="6"/>
  <c r="Q55" i="6" s="1"/>
  <c r="O55" i="6"/>
  <c r="P54" i="6"/>
  <c r="Q54" i="6" s="1"/>
  <c r="O54" i="6"/>
  <c r="P53" i="6"/>
  <c r="Q53" i="6" s="1"/>
  <c r="O53" i="6"/>
  <c r="P52" i="6"/>
  <c r="Q52" i="6" s="1"/>
  <c r="O52" i="6"/>
  <c r="Q51" i="6"/>
  <c r="P51" i="6"/>
  <c r="O51" i="6"/>
  <c r="P42" i="6"/>
  <c r="Q42" i="6" s="1"/>
  <c r="O42" i="6"/>
  <c r="P41" i="6"/>
  <c r="Q41" i="6" s="1"/>
  <c r="O41" i="6"/>
  <c r="P40" i="6"/>
  <c r="Q40" i="6" s="1"/>
  <c r="O40" i="6"/>
  <c r="P39" i="6"/>
  <c r="Q39" i="6" s="1"/>
  <c r="O39" i="6"/>
  <c r="Q38" i="6"/>
  <c r="P38" i="6"/>
  <c r="O38" i="6"/>
  <c r="P37" i="6"/>
  <c r="Q37" i="6" s="1"/>
  <c r="O37" i="6"/>
  <c r="P36" i="6"/>
  <c r="Q36" i="6" s="1"/>
  <c r="O36" i="6"/>
  <c r="P35" i="6"/>
  <c r="Q35" i="6" s="1"/>
  <c r="O35" i="6"/>
  <c r="P26" i="6"/>
  <c r="Q26" i="6" s="1"/>
  <c r="O26" i="6"/>
  <c r="Q25" i="6"/>
  <c r="P25" i="6"/>
  <c r="O25" i="6"/>
  <c r="P24" i="6"/>
  <c r="Q24" i="6" s="1"/>
  <c r="O24" i="6"/>
  <c r="P23" i="6"/>
  <c r="O23" i="6"/>
  <c r="P22" i="6"/>
  <c r="Q22" i="6" s="1"/>
  <c r="O22" i="6"/>
  <c r="P21" i="6"/>
  <c r="Q21" i="6" s="1"/>
  <c r="O21" i="6"/>
  <c r="P20" i="6"/>
  <c r="Q20" i="6" s="1"/>
  <c r="O20" i="6"/>
  <c r="P19" i="6"/>
  <c r="Q19" i="6" s="1"/>
  <c r="O19" i="6"/>
  <c r="P10" i="6"/>
  <c r="Q10" i="6" s="1"/>
  <c r="O10" i="6"/>
  <c r="P9" i="6"/>
  <c r="Q9" i="6" s="1"/>
  <c r="O9" i="6"/>
  <c r="P8" i="6"/>
  <c r="Q8" i="6" s="1"/>
  <c r="O8" i="6"/>
  <c r="P7" i="6"/>
  <c r="Q7" i="6" s="1"/>
  <c r="O7" i="6"/>
  <c r="P6" i="6"/>
  <c r="Q6" i="6" s="1"/>
  <c r="O6" i="6"/>
  <c r="P5" i="6"/>
  <c r="Q5" i="6" s="1"/>
  <c r="O5" i="6"/>
  <c r="Q4" i="6"/>
  <c r="P4" i="6"/>
  <c r="O4" i="6"/>
  <c r="P3" i="6"/>
  <c r="Q3" i="6" s="1"/>
  <c r="Q11" i="6" s="1"/>
  <c r="O3" i="6"/>
  <c r="P58" i="7"/>
  <c r="Q58" i="7" s="1"/>
  <c r="O58" i="7"/>
  <c r="P57" i="7"/>
  <c r="Q57" i="7" s="1"/>
  <c r="O57" i="7"/>
  <c r="P56" i="7"/>
  <c r="Q56" i="7" s="1"/>
  <c r="O56" i="7"/>
  <c r="Q55" i="7"/>
  <c r="P55" i="7"/>
  <c r="O55" i="7"/>
  <c r="P54" i="7"/>
  <c r="Q54" i="7" s="1"/>
  <c r="O54" i="7"/>
  <c r="P53" i="7"/>
  <c r="O53" i="7"/>
  <c r="P52" i="7"/>
  <c r="Q52" i="7" s="1"/>
  <c r="O52" i="7"/>
  <c r="P51" i="7"/>
  <c r="Q51" i="7" s="1"/>
  <c r="O51" i="7"/>
  <c r="Q42" i="7"/>
  <c r="P42" i="7"/>
  <c r="O42" i="7"/>
  <c r="P41" i="7"/>
  <c r="Q41" i="7" s="1"/>
  <c r="O41" i="7"/>
  <c r="P40" i="7"/>
  <c r="Q40" i="7" s="1"/>
  <c r="O40" i="7"/>
  <c r="P39" i="7"/>
  <c r="Q39" i="7" s="1"/>
  <c r="O39" i="7"/>
  <c r="P38" i="7"/>
  <c r="Q38" i="7" s="1"/>
  <c r="O38" i="7"/>
  <c r="P37" i="7"/>
  <c r="Q37" i="7" s="1"/>
  <c r="O37" i="7"/>
  <c r="P36" i="7"/>
  <c r="Q36" i="7" s="1"/>
  <c r="O36" i="7"/>
  <c r="P35" i="7"/>
  <c r="Q35" i="7" s="1"/>
  <c r="O35" i="7"/>
  <c r="P26" i="7"/>
  <c r="Q26" i="7" s="1"/>
  <c r="O26" i="7"/>
  <c r="P25" i="7"/>
  <c r="Q25" i="7" s="1"/>
  <c r="O25" i="7"/>
  <c r="P24" i="7"/>
  <c r="Q24" i="7" s="1"/>
  <c r="O24" i="7"/>
  <c r="P23" i="7"/>
  <c r="Q23" i="7" s="1"/>
  <c r="O23" i="7"/>
  <c r="P22" i="7"/>
  <c r="Q22" i="7" s="1"/>
  <c r="O22" i="7"/>
  <c r="Q21" i="7"/>
  <c r="P21" i="7"/>
  <c r="O21" i="7"/>
  <c r="P20" i="7"/>
  <c r="Q20" i="7" s="1"/>
  <c r="O20" i="7"/>
  <c r="P19" i="7"/>
  <c r="O19" i="7"/>
  <c r="P10" i="7"/>
  <c r="Q10" i="7" s="1"/>
  <c r="O10" i="7"/>
  <c r="P9" i="7"/>
  <c r="Q9" i="7" s="1"/>
  <c r="O9" i="7"/>
  <c r="Q8" i="7"/>
  <c r="P8" i="7"/>
  <c r="O8" i="7"/>
  <c r="P7" i="7"/>
  <c r="Q7" i="7" s="1"/>
  <c r="O7" i="7"/>
  <c r="P6" i="7"/>
  <c r="O6" i="7"/>
  <c r="P5" i="7"/>
  <c r="Q5" i="7" s="1"/>
  <c r="O5" i="7"/>
  <c r="P4" i="7"/>
  <c r="Q4" i="7" s="1"/>
  <c r="O4" i="7"/>
  <c r="P3" i="7"/>
  <c r="Q3" i="7" s="1"/>
  <c r="O3" i="7"/>
  <c r="P58" i="8"/>
  <c r="Q58" i="8" s="1"/>
  <c r="O58" i="8"/>
  <c r="P57" i="8"/>
  <c r="Q57" i="8" s="1"/>
  <c r="O57" i="8"/>
  <c r="P56" i="8"/>
  <c r="Q56" i="8" s="1"/>
  <c r="O56" i="8"/>
  <c r="P55" i="8"/>
  <c r="Q55" i="8" s="1"/>
  <c r="O55" i="8"/>
  <c r="P54" i="8"/>
  <c r="Q54" i="8" s="1"/>
  <c r="O54" i="8"/>
  <c r="P53" i="8"/>
  <c r="Q53" i="8" s="1"/>
  <c r="O53" i="8"/>
  <c r="P52" i="8"/>
  <c r="Q52" i="8" s="1"/>
  <c r="O52" i="8"/>
  <c r="Q51" i="8"/>
  <c r="P51" i="8"/>
  <c r="O51" i="8"/>
  <c r="P42" i="8"/>
  <c r="Q42" i="8" s="1"/>
  <c r="O42" i="8"/>
  <c r="P41" i="8"/>
  <c r="Q41" i="8" s="1"/>
  <c r="O41" i="8"/>
  <c r="P40" i="8"/>
  <c r="Q40" i="8" s="1"/>
  <c r="O40" i="8"/>
  <c r="P39" i="8"/>
  <c r="Q39" i="8" s="1"/>
  <c r="O39" i="8"/>
  <c r="Q38" i="8"/>
  <c r="P38" i="8"/>
  <c r="O38" i="8"/>
  <c r="P37" i="8"/>
  <c r="Q37" i="8" s="1"/>
  <c r="O37" i="8"/>
  <c r="P36" i="8"/>
  <c r="Q36" i="8" s="1"/>
  <c r="O36" i="8"/>
  <c r="P35" i="8"/>
  <c r="Q35" i="8" s="1"/>
  <c r="O35" i="8"/>
  <c r="P26" i="8"/>
  <c r="Q26" i="8" s="1"/>
  <c r="O26" i="8"/>
  <c r="Q25" i="8"/>
  <c r="P25" i="8"/>
  <c r="O25" i="8"/>
  <c r="P24" i="8"/>
  <c r="Q24" i="8" s="1"/>
  <c r="O24" i="8"/>
  <c r="P23" i="8"/>
  <c r="Q23" i="8" s="1"/>
  <c r="O23" i="8"/>
  <c r="P22" i="8"/>
  <c r="Q22" i="8" s="1"/>
  <c r="O22" i="8"/>
  <c r="P21" i="8"/>
  <c r="Q21" i="8" s="1"/>
  <c r="O21" i="8"/>
  <c r="P20" i="8"/>
  <c r="Q20" i="8" s="1"/>
  <c r="O20" i="8"/>
  <c r="P19" i="8"/>
  <c r="Q19" i="8" s="1"/>
  <c r="Q27" i="8" s="1"/>
  <c r="O19" i="8"/>
  <c r="P10" i="8"/>
  <c r="Q10" i="8" s="1"/>
  <c r="O10" i="8"/>
  <c r="P9" i="8"/>
  <c r="Q9" i="8" s="1"/>
  <c r="O9" i="8"/>
  <c r="P8" i="8"/>
  <c r="Q8" i="8" s="1"/>
  <c r="O8" i="8"/>
  <c r="P7" i="8"/>
  <c r="Q7" i="8" s="1"/>
  <c r="O7" i="8"/>
  <c r="P6" i="8"/>
  <c r="Q6" i="8" s="1"/>
  <c r="O6" i="8"/>
  <c r="P5" i="8"/>
  <c r="Q5" i="8" s="1"/>
  <c r="O5" i="8"/>
  <c r="Q4" i="8"/>
  <c r="P4" i="8"/>
  <c r="O4" i="8"/>
  <c r="P3" i="8"/>
  <c r="Q3" i="8" s="1"/>
  <c r="O3" i="8"/>
  <c r="P58" i="9"/>
  <c r="Q58" i="9" s="1"/>
  <c r="O58" i="9"/>
  <c r="Q57" i="9"/>
  <c r="P57" i="9"/>
  <c r="O57" i="9"/>
  <c r="P56" i="9"/>
  <c r="Q56" i="9" s="1"/>
  <c r="O56" i="9"/>
  <c r="Q55" i="9"/>
  <c r="P55" i="9"/>
  <c r="O55" i="9"/>
  <c r="P54" i="9"/>
  <c r="Q54" i="9" s="1"/>
  <c r="O54" i="9"/>
  <c r="P53" i="9"/>
  <c r="O53" i="9"/>
  <c r="P52" i="9"/>
  <c r="Q52" i="9" s="1"/>
  <c r="O52" i="9"/>
  <c r="P51" i="9"/>
  <c r="Q51" i="9" s="1"/>
  <c r="O51" i="9"/>
  <c r="Q42" i="9"/>
  <c r="P42" i="9"/>
  <c r="O42" i="9"/>
  <c r="P41" i="9"/>
  <c r="Q41" i="9" s="1"/>
  <c r="O41" i="9"/>
  <c r="P40" i="9"/>
  <c r="Q40" i="9" s="1"/>
  <c r="O40" i="9"/>
  <c r="P39" i="9"/>
  <c r="Q39" i="9" s="1"/>
  <c r="O39" i="9"/>
  <c r="P38" i="9"/>
  <c r="Q38" i="9" s="1"/>
  <c r="O38" i="9"/>
  <c r="P37" i="9"/>
  <c r="Q37" i="9" s="1"/>
  <c r="O37" i="9"/>
  <c r="Q36" i="9"/>
  <c r="P36" i="9"/>
  <c r="O36" i="9"/>
  <c r="P35" i="9"/>
  <c r="Q35" i="9" s="1"/>
  <c r="O35" i="9"/>
  <c r="P26" i="9"/>
  <c r="Q26" i="9" s="1"/>
  <c r="O26" i="9"/>
  <c r="P25" i="9"/>
  <c r="Q25" i="9" s="1"/>
  <c r="O25" i="9"/>
  <c r="P24" i="9"/>
  <c r="Q24" i="9" s="1"/>
  <c r="O24" i="9"/>
  <c r="Q23" i="9"/>
  <c r="P23" i="9"/>
  <c r="O23" i="9"/>
  <c r="P22" i="9"/>
  <c r="Q22" i="9" s="1"/>
  <c r="O22" i="9"/>
  <c r="Q21" i="9"/>
  <c r="P21" i="9"/>
  <c r="O21" i="9"/>
  <c r="P20" i="9"/>
  <c r="Q20" i="9" s="1"/>
  <c r="O20" i="9"/>
  <c r="P19" i="9"/>
  <c r="O19" i="9"/>
  <c r="Q19" i="9" s="1"/>
  <c r="Q27" i="9" s="1"/>
  <c r="Q10" i="9"/>
  <c r="P10" i="9"/>
  <c r="O10" i="9"/>
  <c r="P9" i="9"/>
  <c r="Q9" i="9" s="1"/>
  <c r="O9" i="9"/>
  <c r="Q8" i="9"/>
  <c r="P8" i="9"/>
  <c r="O8" i="9"/>
  <c r="P7" i="9"/>
  <c r="Q7" i="9" s="1"/>
  <c r="O7" i="9"/>
  <c r="P6" i="9"/>
  <c r="O6" i="9"/>
  <c r="Q6" i="9" s="1"/>
  <c r="P5" i="9"/>
  <c r="Q5" i="9" s="1"/>
  <c r="O5" i="9"/>
  <c r="P4" i="9"/>
  <c r="Q4" i="9" s="1"/>
  <c r="O4" i="9"/>
  <c r="P3" i="9"/>
  <c r="Q3" i="9" s="1"/>
  <c r="O3" i="9"/>
  <c r="P58" i="10"/>
  <c r="Q58" i="10" s="1"/>
  <c r="O58" i="10"/>
  <c r="P57" i="10"/>
  <c r="Q57" i="10" s="1"/>
  <c r="O57" i="10"/>
  <c r="P56" i="10"/>
  <c r="Q56" i="10" s="1"/>
  <c r="O56" i="10"/>
  <c r="P55" i="10"/>
  <c r="Q55" i="10" s="1"/>
  <c r="O55" i="10"/>
  <c r="P54" i="10"/>
  <c r="Q54" i="10" s="1"/>
  <c r="O54" i="10"/>
  <c r="Q53" i="10"/>
  <c r="P53" i="10"/>
  <c r="O53" i="10"/>
  <c r="P52" i="10"/>
  <c r="Q52" i="10" s="1"/>
  <c r="O52" i="10"/>
  <c r="Q51" i="10"/>
  <c r="P51" i="10"/>
  <c r="O51" i="10"/>
  <c r="P42" i="10"/>
  <c r="Q42" i="10" s="1"/>
  <c r="O42" i="10"/>
  <c r="P41" i="10"/>
  <c r="Q41" i="10" s="1"/>
  <c r="O41" i="10"/>
  <c r="Q40" i="10"/>
  <c r="P40" i="10"/>
  <c r="O40" i="10"/>
  <c r="P39" i="10"/>
  <c r="Q39" i="10" s="1"/>
  <c r="O39" i="10"/>
  <c r="Q38" i="10"/>
  <c r="P38" i="10"/>
  <c r="O38" i="10"/>
  <c r="P37" i="10"/>
  <c r="Q37" i="10" s="1"/>
  <c r="O37" i="10"/>
  <c r="P36" i="10"/>
  <c r="O36" i="10"/>
  <c r="P35" i="10"/>
  <c r="Q35" i="10" s="1"/>
  <c r="O35" i="10"/>
  <c r="P26" i="10"/>
  <c r="Q26" i="10" s="1"/>
  <c r="O26" i="10"/>
  <c r="Q25" i="10"/>
  <c r="P25" i="10"/>
  <c r="O25" i="10"/>
  <c r="P24" i="10"/>
  <c r="Q24" i="10" s="1"/>
  <c r="O24" i="10"/>
  <c r="P23" i="10"/>
  <c r="O23" i="10"/>
  <c r="P22" i="10"/>
  <c r="Q22" i="10" s="1"/>
  <c r="O22" i="10"/>
  <c r="P21" i="10"/>
  <c r="Q21" i="10" s="1"/>
  <c r="O21" i="10"/>
  <c r="P20" i="10"/>
  <c r="Q20" i="10" s="1"/>
  <c r="O20" i="10"/>
  <c r="Q19" i="10"/>
  <c r="P19" i="10"/>
  <c r="O19" i="10"/>
  <c r="P10" i="10"/>
  <c r="Q10" i="10" s="1"/>
  <c r="O10" i="10"/>
  <c r="P9" i="10"/>
  <c r="Q9" i="10" s="1"/>
  <c r="O9" i="10"/>
  <c r="P8" i="10"/>
  <c r="Q8" i="10" s="1"/>
  <c r="O8" i="10"/>
  <c r="P7" i="10"/>
  <c r="Q7" i="10" s="1"/>
  <c r="O7" i="10"/>
  <c r="Q6" i="10"/>
  <c r="P6" i="10"/>
  <c r="O6" i="10"/>
  <c r="P5" i="10"/>
  <c r="Q5" i="10" s="1"/>
  <c r="O5" i="10"/>
  <c r="Q4" i="10"/>
  <c r="P4" i="10"/>
  <c r="O4" i="10"/>
  <c r="P3" i="10"/>
  <c r="O3" i="10"/>
  <c r="Q3" i="10" s="1"/>
  <c r="P58" i="11"/>
  <c r="Q58" i="11" s="1"/>
  <c r="O58" i="11"/>
  <c r="Q57" i="11"/>
  <c r="P57" i="11"/>
  <c r="O57" i="11"/>
  <c r="P56" i="11"/>
  <c r="Q56" i="11" s="1"/>
  <c r="O56" i="11"/>
  <c r="Q55" i="11"/>
  <c r="P55" i="11"/>
  <c r="O55" i="11"/>
  <c r="P54" i="11"/>
  <c r="Q54" i="11" s="1"/>
  <c r="O54" i="11"/>
  <c r="P53" i="11"/>
  <c r="Q53" i="11" s="1"/>
  <c r="O53" i="11"/>
  <c r="P52" i="11"/>
  <c r="Q52" i="11" s="1"/>
  <c r="O52" i="11"/>
  <c r="P51" i="11"/>
  <c r="Q51" i="11" s="1"/>
  <c r="O51" i="11"/>
  <c r="Q42" i="11"/>
  <c r="P42" i="11"/>
  <c r="O42" i="11"/>
  <c r="P41" i="11"/>
  <c r="Q41" i="11" s="1"/>
  <c r="O41" i="11"/>
  <c r="P40" i="11"/>
  <c r="O40" i="11"/>
  <c r="P39" i="11"/>
  <c r="Q39" i="11" s="1"/>
  <c r="O39" i="11"/>
  <c r="P38" i="11"/>
  <c r="Q38" i="11" s="1"/>
  <c r="O38" i="11"/>
  <c r="P37" i="11"/>
  <c r="Q37" i="11" s="1"/>
  <c r="O37" i="11"/>
  <c r="Q36" i="11"/>
  <c r="P36" i="11"/>
  <c r="O36" i="11"/>
  <c r="P35" i="11"/>
  <c r="Q35" i="11" s="1"/>
  <c r="O35" i="11"/>
  <c r="Q27" i="11"/>
  <c r="P26" i="11"/>
  <c r="Q26" i="11" s="1"/>
  <c r="O26" i="11"/>
  <c r="P25" i="11"/>
  <c r="Q25" i="11" s="1"/>
  <c r="O25" i="11"/>
  <c r="P24" i="11"/>
  <c r="Q24" i="11" s="1"/>
  <c r="O24" i="11"/>
  <c r="Q23" i="11"/>
  <c r="P23" i="11"/>
  <c r="O23" i="11"/>
  <c r="P22" i="11"/>
  <c r="Q22" i="11" s="1"/>
  <c r="O22" i="11"/>
  <c r="Q21" i="11"/>
  <c r="P21" i="11"/>
  <c r="O21" i="11"/>
  <c r="P20" i="11"/>
  <c r="Q20" i="11" s="1"/>
  <c r="O20" i="11"/>
  <c r="P19" i="11"/>
  <c r="Q19" i="11" s="1"/>
  <c r="O19" i="11"/>
  <c r="Q10" i="11"/>
  <c r="P10" i="11"/>
  <c r="O10" i="11"/>
  <c r="P9" i="11"/>
  <c r="Q9" i="11" s="1"/>
  <c r="O9" i="11"/>
  <c r="Q8" i="11"/>
  <c r="P8" i="11"/>
  <c r="O8" i="11"/>
  <c r="P7" i="11"/>
  <c r="Q7" i="11" s="1"/>
  <c r="O7" i="11"/>
  <c r="P6" i="11"/>
  <c r="Q6" i="11" s="1"/>
  <c r="O6" i="11"/>
  <c r="P5" i="11"/>
  <c r="Q5" i="11" s="1"/>
  <c r="O5" i="11"/>
  <c r="P4" i="11"/>
  <c r="Q4" i="11" s="1"/>
  <c r="O4" i="11"/>
  <c r="P3" i="11"/>
  <c r="Q3" i="11" s="1"/>
  <c r="O3" i="11"/>
  <c r="P58" i="12"/>
  <c r="Q58" i="12" s="1"/>
  <c r="O58" i="12"/>
  <c r="P57" i="12"/>
  <c r="O57" i="12"/>
  <c r="P56" i="12"/>
  <c r="Q56" i="12" s="1"/>
  <c r="O56" i="12"/>
  <c r="P55" i="12"/>
  <c r="Q55" i="12" s="1"/>
  <c r="O55" i="12"/>
  <c r="P54" i="12"/>
  <c r="Q54" i="12" s="1"/>
  <c r="O54" i="12"/>
  <c r="Q53" i="12"/>
  <c r="P53" i="12"/>
  <c r="O53" i="12"/>
  <c r="P52" i="12"/>
  <c r="Q52" i="12" s="1"/>
  <c r="O52" i="12"/>
  <c r="Q51" i="12"/>
  <c r="P51" i="12"/>
  <c r="O51" i="12"/>
  <c r="P42" i="12"/>
  <c r="Q42" i="12" s="1"/>
  <c r="O42" i="12"/>
  <c r="P41" i="12"/>
  <c r="Q41" i="12" s="1"/>
  <c r="O41" i="12"/>
  <c r="Q40" i="12"/>
  <c r="P40" i="12"/>
  <c r="O40" i="12"/>
  <c r="P39" i="12"/>
  <c r="Q39" i="12" s="1"/>
  <c r="O39" i="12"/>
  <c r="Q38" i="12"/>
  <c r="P38" i="12"/>
  <c r="O38" i="12"/>
  <c r="P37" i="12"/>
  <c r="Q37" i="12" s="1"/>
  <c r="O37" i="12"/>
  <c r="P36" i="12"/>
  <c r="Q36" i="12" s="1"/>
  <c r="O36" i="12"/>
  <c r="P35" i="12"/>
  <c r="Q35" i="12" s="1"/>
  <c r="O35" i="12"/>
  <c r="P26" i="12"/>
  <c r="Q26" i="12" s="1"/>
  <c r="O26" i="12"/>
  <c r="Q25" i="12"/>
  <c r="P25" i="12"/>
  <c r="O25" i="12"/>
  <c r="P24" i="12"/>
  <c r="Q24" i="12" s="1"/>
  <c r="O24" i="12"/>
  <c r="P23" i="12"/>
  <c r="Q23" i="12" s="1"/>
  <c r="O23" i="12"/>
  <c r="P22" i="12"/>
  <c r="Q22" i="12" s="1"/>
  <c r="O22" i="12"/>
  <c r="P21" i="12"/>
  <c r="Q21" i="12" s="1"/>
  <c r="O21" i="12"/>
  <c r="P20" i="12"/>
  <c r="Q20" i="12" s="1"/>
  <c r="O20" i="12"/>
  <c r="Q19" i="12"/>
  <c r="Q27" i="12" s="1"/>
  <c r="P19" i="12"/>
  <c r="O19" i="12"/>
  <c r="P10" i="12"/>
  <c r="O10" i="12"/>
  <c r="P9" i="12"/>
  <c r="Q9" i="12" s="1"/>
  <c r="O9" i="12"/>
  <c r="P8" i="12"/>
  <c r="Q8" i="12" s="1"/>
  <c r="O8" i="12"/>
  <c r="P7" i="12"/>
  <c r="Q7" i="12" s="1"/>
  <c r="O7" i="12"/>
  <c r="Q6" i="12"/>
  <c r="P6" i="12"/>
  <c r="O6" i="12"/>
  <c r="P5" i="12"/>
  <c r="Q5" i="12" s="1"/>
  <c r="O5" i="12"/>
  <c r="Q4" i="12"/>
  <c r="P4" i="12"/>
  <c r="O4" i="12"/>
  <c r="Q3" i="12"/>
  <c r="P3" i="12"/>
  <c r="O3" i="12"/>
  <c r="P58" i="13"/>
  <c r="Q58" i="13" s="1"/>
  <c r="O58" i="13"/>
  <c r="Q57" i="13"/>
  <c r="P57" i="13"/>
  <c r="O57" i="13"/>
  <c r="P56" i="13"/>
  <c r="Q56" i="13" s="1"/>
  <c r="O56" i="13"/>
  <c r="Q55" i="13"/>
  <c r="P55" i="13"/>
  <c r="O55" i="13"/>
  <c r="P54" i="13"/>
  <c r="Q54" i="13" s="1"/>
  <c r="O54" i="13"/>
  <c r="P53" i="13"/>
  <c r="O53" i="13"/>
  <c r="P52" i="13"/>
  <c r="Q52" i="13" s="1"/>
  <c r="O52" i="13"/>
  <c r="P51" i="13"/>
  <c r="Q51" i="13" s="1"/>
  <c r="O51" i="13"/>
  <c r="Q42" i="13"/>
  <c r="P42" i="13"/>
  <c r="O42" i="13"/>
  <c r="P41" i="13"/>
  <c r="Q41" i="13" s="1"/>
  <c r="O41" i="13"/>
  <c r="P40" i="13"/>
  <c r="Q40" i="13" s="1"/>
  <c r="O40" i="13"/>
  <c r="P39" i="13"/>
  <c r="Q39" i="13" s="1"/>
  <c r="O39" i="13"/>
  <c r="P38" i="13"/>
  <c r="Q38" i="13" s="1"/>
  <c r="O38" i="13"/>
  <c r="P37" i="13"/>
  <c r="Q37" i="13" s="1"/>
  <c r="O37" i="13"/>
  <c r="Q36" i="13"/>
  <c r="P36" i="13"/>
  <c r="O36" i="13"/>
  <c r="P35" i="13"/>
  <c r="Q35" i="13" s="1"/>
  <c r="Q43" i="13" s="1"/>
  <c r="O35" i="13"/>
  <c r="P26" i="13"/>
  <c r="Q26" i="13" s="1"/>
  <c r="O26" i="13"/>
  <c r="P25" i="13"/>
  <c r="Q25" i="13" s="1"/>
  <c r="O25" i="13"/>
  <c r="P24" i="13"/>
  <c r="Q24" i="13" s="1"/>
  <c r="O24" i="13"/>
  <c r="Q23" i="13"/>
  <c r="P23" i="13"/>
  <c r="O23" i="13"/>
  <c r="P22" i="13"/>
  <c r="Q22" i="13" s="1"/>
  <c r="O22" i="13"/>
  <c r="Q21" i="13"/>
  <c r="P21" i="13"/>
  <c r="O21" i="13"/>
  <c r="P20" i="13"/>
  <c r="Q20" i="13" s="1"/>
  <c r="O20" i="13"/>
  <c r="P19" i="13"/>
  <c r="O19" i="13"/>
  <c r="Q10" i="13"/>
  <c r="P10" i="13"/>
  <c r="O10" i="13"/>
  <c r="P9" i="13"/>
  <c r="Q9" i="13" s="1"/>
  <c r="O9" i="13"/>
  <c r="Q8" i="13"/>
  <c r="P8" i="13"/>
  <c r="O8" i="13"/>
  <c r="P7" i="13"/>
  <c r="Q7" i="13" s="1"/>
  <c r="O7" i="13"/>
  <c r="P6" i="13"/>
  <c r="O6" i="13"/>
  <c r="P5" i="13"/>
  <c r="Q5" i="13" s="1"/>
  <c r="O5" i="13"/>
  <c r="P4" i="13"/>
  <c r="O4" i="13"/>
  <c r="Q4" i="13" s="1"/>
  <c r="P3" i="13"/>
  <c r="Q3" i="13" s="1"/>
  <c r="O3" i="13"/>
  <c r="P58" i="14"/>
  <c r="Q58" i="14" s="1"/>
  <c r="O58" i="14"/>
  <c r="P57" i="14"/>
  <c r="Q57" i="14" s="1"/>
  <c r="O57" i="14"/>
  <c r="P56" i="14"/>
  <c r="Q56" i="14" s="1"/>
  <c r="O56" i="14"/>
  <c r="P55" i="14"/>
  <c r="Q55" i="14" s="1"/>
  <c r="O55" i="14"/>
  <c r="P54" i="14"/>
  <c r="Q54" i="14" s="1"/>
  <c r="O54" i="14"/>
  <c r="Q53" i="14"/>
  <c r="P53" i="14"/>
  <c r="O53" i="14"/>
  <c r="P52" i="14"/>
  <c r="Q52" i="14" s="1"/>
  <c r="O52" i="14"/>
  <c r="Q51" i="14"/>
  <c r="P51" i="14"/>
  <c r="O51" i="14"/>
  <c r="P42" i="14"/>
  <c r="Q42" i="14" s="1"/>
  <c r="O42" i="14"/>
  <c r="P41" i="14"/>
  <c r="Q41" i="14" s="1"/>
  <c r="O41" i="14"/>
  <c r="Q40" i="14"/>
  <c r="P40" i="14"/>
  <c r="O40" i="14"/>
  <c r="P39" i="14"/>
  <c r="Q39" i="14" s="1"/>
  <c r="O39" i="14"/>
  <c r="Q38" i="14"/>
  <c r="P38" i="14"/>
  <c r="O38" i="14"/>
  <c r="P37" i="14"/>
  <c r="Q37" i="14" s="1"/>
  <c r="O37" i="14"/>
  <c r="P36" i="14"/>
  <c r="O36" i="14"/>
  <c r="P35" i="14"/>
  <c r="Q35" i="14" s="1"/>
  <c r="O35" i="14"/>
  <c r="P26" i="14"/>
  <c r="Q26" i="14" s="1"/>
  <c r="O26" i="14"/>
  <c r="Q25" i="14"/>
  <c r="P25" i="14"/>
  <c r="O25" i="14"/>
  <c r="P24" i="14"/>
  <c r="Q24" i="14" s="1"/>
  <c r="O24" i="14"/>
  <c r="P23" i="14"/>
  <c r="O23" i="14"/>
  <c r="P22" i="14"/>
  <c r="Q22" i="14" s="1"/>
  <c r="O22" i="14"/>
  <c r="P21" i="14"/>
  <c r="Q21" i="14" s="1"/>
  <c r="O21" i="14"/>
  <c r="P20" i="14"/>
  <c r="Q20" i="14" s="1"/>
  <c r="O20" i="14"/>
  <c r="Q19" i="14"/>
  <c r="P19" i="14"/>
  <c r="O19" i="14"/>
  <c r="P10" i="14"/>
  <c r="Q10" i="14" s="1"/>
  <c r="O10" i="14"/>
  <c r="P9" i="14"/>
  <c r="Q9" i="14" s="1"/>
  <c r="O9" i="14"/>
  <c r="P8" i="14"/>
  <c r="Q8" i="14" s="1"/>
  <c r="O8" i="14"/>
  <c r="P7" i="14"/>
  <c r="Q7" i="14" s="1"/>
  <c r="O7" i="14"/>
  <c r="Q6" i="14"/>
  <c r="P6" i="14"/>
  <c r="O6" i="14"/>
  <c r="P5" i="14"/>
  <c r="Q5" i="14" s="1"/>
  <c r="O5" i="14"/>
  <c r="Q4" i="14"/>
  <c r="P4" i="14"/>
  <c r="O4" i="14"/>
  <c r="P3" i="14"/>
  <c r="Q3" i="14" s="1"/>
  <c r="O3" i="14"/>
  <c r="P58" i="15"/>
  <c r="Q58" i="15" s="1"/>
  <c r="O58" i="15"/>
  <c r="Q57" i="15"/>
  <c r="P57" i="15"/>
  <c r="O57" i="15"/>
  <c r="P56" i="15"/>
  <c r="Q56" i="15" s="1"/>
  <c r="O56" i="15"/>
  <c r="Q55" i="15"/>
  <c r="P55" i="15"/>
  <c r="O55" i="15"/>
  <c r="P54" i="15"/>
  <c r="Q54" i="15" s="1"/>
  <c r="O54" i="15"/>
  <c r="P53" i="15"/>
  <c r="O53" i="15"/>
  <c r="P52" i="15"/>
  <c r="Q52" i="15" s="1"/>
  <c r="O52" i="15"/>
  <c r="P51" i="15"/>
  <c r="Q51" i="15" s="1"/>
  <c r="O51" i="15"/>
  <c r="Q42" i="15"/>
  <c r="P42" i="15"/>
  <c r="O42" i="15"/>
  <c r="P41" i="15"/>
  <c r="Q41" i="15" s="1"/>
  <c r="O41" i="15"/>
  <c r="P40" i="15"/>
  <c r="Q40" i="15" s="1"/>
  <c r="O40" i="15"/>
  <c r="P39" i="15"/>
  <c r="Q39" i="15" s="1"/>
  <c r="O39" i="15"/>
  <c r="P38" i="15"/>
  <c r="Q38" i="15" s="1"/>
  <c r="O38" i="15"/>
  <c r="P37" i="15"/>
  <c r="Q37" i="15" s="1"/>
  <c r="O37" i="15"/>
  <c r="Q36" i="15"/>
  <c r="P36" i="15"/>
  <c r="O36" i="15"/>
  <c r="P35" i="15"/>
  <c r="Q35" i="15" s="1"/>
  <c r="O35" i="15"/>
  <c r="P26" i="15"/>
  <c r="Q26" i="15" s="1"/>
  <c r="O26" i="15"/>
  <c r="P25" i="15"/>
  <c r="Q25" i="15" s="1"/>
  <c r="O25" i="15"/>
  <c r="P24" i="15"/>
  <c r="Q24" i="15" s="1"/>
  <c r="O24" i="15"/>
  <c r="Q23" i="15"/>
  <c r="P23" i="15"/>
  <c r="O23" i="15"/>
  <c r="P22" i="15"/>
  <c r="Q22" i="15" s="1"/>
  <c r="O22" i="15"/>
  <c r="Q21" i="15"/>
  <c r="P21" i="15"/>
  <c r="O21" i="15"/>
  <c r="P20" i="15"/>
  <c r="Q20" i="15" s="1"/>
  <c r="O20" i="15"/>
  <c r="P19" i="15"/>
  <c r="O19" i="15"/>
  <c r="Q10" i="15"/>
  <c r="P10" i="15"/>
  <c r="O10" i="15"/>
  <c r="P9" i="15"/>
  <c r="Q9" i="15" s="1"/>
  <c r="O9" i="15"/>
  <c r="P8" i="15"/>
  <c r="O8" i="15"/>
  <c r="Q8" i="15" s="1"/>
  <c r="P7" i="15"/>
  <c r="Q7" i="15" s="1"/>
  <c r="O7" i="15"/>
  <c r="P6" i="15"/>
  <c r="Q6" i="15" s="1"/>
  <c r="O6" i="15"/>
  <c r="P5" i="15"/>
  <c r="Q5" i="15" s="1"/>
  <c r="O5" i="15"/>
  <c r="P4" i="15"/>
  <c r="Q4" i="15" s="1"/>
  <c r="O4" i="15"/>
  <c r="P3" i="15"/>
  <c r="Q3" i="15" s="1"/>
  <c r="O3" i="15"/>
  <c r="P58" i="16"/>
  <c r="Q58" i="16" s="1"/>
  <c r="O58" i="16"/>
  <c r="P57" i="16"/>
  <c r="O57" i="16"/>
  <c r="P56" i="16"/>
  <c r="Q56" i="16" s="1"/>
  <c r="O56" i="16"/>
  <c r="P55" i="16"/>
  <c r="Q55" i="16" s="1"/>
  <c r="O55" i="16"/>
  <c r="P54" i="16"/>
  <c r="Q54" i="16" s="1"/>
  <c r="O54" i="16"/>
  <c r="Q53" i="16"/>
  <c r="P53" i="16"/>
  <c r="O53" i="16"/>
  <c r="Q52" i="16"/>
  <c r="P52" i="16"/>
  <c r="O52" i="16"/>
  <c r="Q51" i="16"/>
  <c r="P51" i="16"/>
  <c r="O51" i="16"/>
  <c r="P42" i="16"/>
  <c r="Q42" i="16" s="1"/>
  <c r="O42" i="16"/>
  <c r="P41" i="16"/>
  <c r="Q41" i="16" s="1"/>
  <c r="O41" i="16"/>
  <c r="Q40" i="16"/>
  <c r="P40" i="16"/>
  <c r="O40" i="16"/>
  <c r="Q39" i="16"/>
  <c r="P39" i="16"/>
  <c r="O39" i="16"/>
  <c r="P38" i="16"/>
  <c r="O38" i="16"/>
  <c r="Q38" i="16" s="1"/>
  <c r="P37" i="16"/>
  <c r="Q37" i="16" s="1"/>
  <c r="O37" i="16"/>
  <c r="P36" i="16"/>
  <c r="O36" i="16"/>
  <c r="P35" i="16"/>
  <c r="Q35" i="16" s="1"/>
  <c r="O35" i="16"/>
  <c r="Q26" i="16"/>
  <c r="P26" i="16"/>
  <c r="O26" i="16"/>
  <c r="P25" i="16"/>
  <c r="O25" i="16"/>
  <c r="Q25" i="16" s="1"/>
  <c r="P24" i="16"/>
  <c r="Q24" i="16" s="1"/>
  <c r="O24" i="16"/>
  <c r="P23" i="16"/>
  <c r="O23" i="16"/>
  <c r="P22" i="16"/>
  <c r="Q22" i="16" s="1"/>
  <c r="O22" i="16"/>
  <c r="P21" i="16"/>
  <c r="Q21" i="16" s="1"/>
  <c r="O21" i="16"/>
  <c r="P20" i="16"/>
  <c r="Q20" i="16" s="1"/>
  <c r="O20" i="16"/>
  <c r="Q19" i="16"/>
  <c r="P19" i="16"/>
  <c r="O19" i="16"/>
  <c r="P10" i="16"/>
  <c r="O10" i="16"/>
  <c r="P9" i="16"/>
  <c r="Q9" i="16" s="1"/>
  <c r="O9" i="16"/>
  <c r="P8" i="16"/>
  <c r="Q8" i="16" s="1"/>
  <c r="O8" i="16"/>
  <c r="P7" i="16"/>
  <c r="Q7" i="16" s="1"/>
  <c r="O7" i="16"/>
  <c r="Q6" i="16"/>
  <c r="P6" i="16"/>
  <c r="O6" i="16"/>
  <c r="Q5" i="16"/>
  <c r="P5" i="16"/>
  <c r="O5" i="16"/>
  <c r="Q4" i="16"/>
  <c r="P4" i="16"/>
  <c r="O4" i="16"/>
  <c r="P3" i="16"/>
  <c r="Q3" i="16" s="1"/>
  <c r="O3" i="16"/>
  <c r="P58" i="17"/>
  <c r="Q58" i="17" s="1"/>
  <c r="O58" i="17"/>
  <c r="Q57" i="17"/>
  <c r="P57" i="17"/>
  <c r="O57" i="17"/>
  <c r="Q56" i="17"/>
  <c r="P56" i="17"/>
  <c r="O56" i="17"/>
  <c r="Q55" i="17"/>
  <c r="P55" i="17"/>
  <c r="O55" i="17"/>
  <c r="P54" i="17"/>
  <c r="Q54" i="17" s="1"/>
  <c r="O54" i="17"/>
  <c r="P53" i="17"/>
  <c r="O53" i="17"/>
  <c r="P52" i="17"/>
  <c r="Q52" i="17" s="1"/>
  <c r="O52" i="17"/>
  <c r="P51" i="17"/>
  <c r="Q51" i="17" s="1"/>
  <c r="O51" i="17"/>
  <c r="Q42" i="17"/>
  <c r="P42" i="17"/>
  <c r="O42" i="17"/>
  <c r="P41" i="17"/>
  <c r="Q41" i="17" s="1"/>
  <c r="O41" i="17"/>
  <c r="P40" i="17"/>
  <c r="Q40" i="17" s="1"/>
  <c r="O40" i="17"/>
  <c r="P39" i="17"/>
  <c r="Q39" i="17" s="1"/>
  <c r="O39" i="17"/>
  <c r="P38" i="17"/>
  <c r="Q38" i="17" s="1"/>
  <c r="O38" i="17"/>
  <c r="P37" i="17"/>
  <c r="Q37" i="17" s="1"/>
  <c r="O37" i="17"/>
  <c r="Q36" i="17"/>
  <c r="P36" i="17"/>
  <c r="O36" i="17"/>
  <c r="Q35" i="17"/>
  <c r="P35" i="17"/>
  <c r="O35" i="17"/>
  <c r="P26" i="17"/>
  <c r="Q26" i="17" s="1"/>
  <c r="O26" i="17"/>
  <c r="P25" i="17"/>
  <c r="Q25" i="17" s="1"/>
  <c r="O25" i="17"/>
  <c r="P24" i="17"/>
  <c r="Q24" i="17" s="1"/>
  <c r="O24" i="17"/>
  <c r="Q23" i="17"/>
  <c r="P23" i="17"/>
  <c r="O23" i="17"/>
  <c r="Q22" i="17"/>
  <c r="P22" i="17"/>
  <c r="O22" i="17"/>
  <c r="Q21" i="17"/>
  <c r="P21" i="17"/>
  <c r="O21" i="17"/>
  <c r="P20" i="17"/>
  <c r="Q20" i="17" s="1"/>
  <c r="O20" i="17"/>
  <c r="P19" i="17"/>
  <c r="Q19" i="17" s="1"/>
  <c r="Q27" i="17" s="1"/>
  <c r="O19" i="17"/>
  <c r="Q10" i="17"/>
  <c r="P10" i="17"/>
  <c r="O10" i="17"/>
  <c r="Q9" i="17"/>
  <c r="P9" i="17"/>
  <c r="O9" i="17"/>
  <c r="Q8" i="17"/>
  <c r="P8" i="17"/>
  <c r="O8" i="17"/>
  <c r="P7" i="17"/>
  <c r="Q7" i="17" s="1"/>
  <c r="O7" i="17"/>
  <c r="P6" i="17"/>
  <c r="O6" i="17"/>
  <c r="P5" i="17"/>
  <c r="Q5" i="17" s="1"/>
  <c r="O5" i="17"/>
  <c r="P4" i="17"/>
  <c r="Q4" i="17" s="1"/>
  <c r="O4" i="17"/>
  <c r="P3" i="17"/>
  <c r="Q3" i="17" s="1"/>
  <c r="O3" i="17"/>
  <c r="P58" i="18"/>
  <c r="Q58" i="18" s="1"/>
  <c r="O58" i="18"/>
  <c r="P57" i="18"/>
  <c r="Q57" i="18" s="1"/>
  <c r="O57" i="18"/>
  <c r="P56" i="18"/>
  <c r="Q56" i="18" s="1"/>
  <c r="O56" i="18"/>
  <c r="P55" i="18"/>
  <c r="Q55" i="18" s="1"/>
  <c r="O55" i="18"/>
  <c r="P54" i="18"/>
  <c r="Q54" i="18" s="1"/>
  <c r="O54" i="18"/>
  <c r="Q53" i="18"/>
  <c r="P53" i="18"/>
  <c r="O53" i="18"/>
  <c r="Q52" i="18"/>
  <c r="P52" i="18"/>
  <c r="O52" i="18"/>
  <c r="P51" i="18"/>
  <c r="O51" i="18"/>
  <c r="Q51" i="18" s="1"/>
  <c r="Q59" i="18" s="1"/>
  <c r="P42" i="18"/>
  <c r="Q42" i="18" s="1"/>
  <c r="O42" i="18"/>
  <c r="P41" i="18"/>
  <c r="Q41" i="18" s="1"/>
  <c r="O41" i="18"/>
  <c r="Q40" i="18"/>
  <c r="P40" i="18"/>
  <c r="O40" i="18"/>
  <c r="Q39" i="18"/>
  <c r="P39" i="18"/>
  <c r="O39" i="18"/>
  <c r="Q38" i="18"/>
  <c r="P38" i="18"/>
  <c r="O38" i="18"/>
  <c r="P37" i="18"/>
  <c r="Q37" i="18" s="1"/>
  <c r="O37" i="18"/>
  <c r="P36" i="18"/>
  <c r="O36" i="18"/>
  <c r="Q36" i="18" s="1"/>
  <c r="P35" i="18"/>
  <c r="Q35" i="18" s="1"/>
  <c r="O35" i="18"/>
  <c r="Q26" i="18"/>
  <c r="P26" i="18"/>
  <c r="O26" i="18"/>
  <c r="P25" i="18"/>
  <c r="O25" i="18"/>
  <c r="Q25" i="18" s="1"/>
  <c r="P24" i="18"/>
  <c r="Q24" i="18" s="1"/>
  <c r="O24" i="18"/>
  <c r="P23" i="18"/>
  <c r="Q23" i="18" s="1"/>
  <c r="O23" i="18"/>
  <c r="P22" i="18"/>
  <c r="Q22" i="18" s="1"/>
  <c r="O22" i="18"/>
  <c r="P21" i="18"/>
  <c r="Q21" i="18" s="1"/>
  <c r="O21" i="18"/>
  <c r="P20" i="18"/>
  <c r="Q20" i="18" s="1"/>
  <c r="O20" i="18"/>
  <c r="Q19" i="18"/>
  <c r="P19" i="18"/>
  <c r="O19" i="18"/>
  <c r="P10" i="18"/>
  <c r="O10" i="18"/>
  <c r="P9" i="18"/>
  <c r="Q9" i="18" s="1"/>
  <c r="O9" i="18"/>
  <c r="P8" i="18"/>
  <c r="Q8" i="18" s="1"/>
  <c r="O8" i="18"/>
  <c r="P7" i="18"/>
  <c r="Q7" i="18" s="1"/>
  <c r="O7" i="18"/>
  <c r="Q6" i="18"/>
  <c r="P6" i="18"/>
  <c r="O6" i="18"/>
  <c r="Q5" i="18"/>
  <c r="P5" i="18"/>
  <c r="O5" i="18"/>
  <c r="P4" i="18"/>
  <c r="O4" i="18"/>
  <c r="Q4" i="18" s="1"/>
  <c r="P3" i="18"/>
  <c r="Q3" i="18" s="1"/>
  <c r="O3" i="18"/>
  <c r="P58" i="19"/>
  <c r="Q58" i="19" s="1"/>
  <c r="O58" i="19"/>
  <c r="Q57" i="19"/>
  <c r="P57" i="19"/>
  <c r="O57" i="19"/>
  <c r="Q56" i="19"/>
  <c r="P56" i="19"/>
  <c r="O56" i="19"/>
  <c r="P55" i="19"/>
  <c r="O55" i="19"/>
  <c r="Q55" i="19" s="1"/>
  <c r="P54" i="19"/>
  <c r="Q54" i="19" s="1"/>
  <c r="O54" i="19"/>
  <c r="P53" i="19"/>
  <c r="O53" i="19"/>
  <c r="P52" i="19"/>
  <c r="Q52" i="19" s="1"/>
  <c r="O52" i="19"/>
  <c r="P51" i="19"/>
  <c r="Q51" i="19" s="1"/>
  <c r="O51" i="19"/>
  <c r="P42" i="19"/>
  <c r="O42" i="19"/>
  <c r="Q42" i="19" s="1"/>
  <c r="P41" i="19"/>
  <c r="Q41" i="19" s="1"/>
  <c r="O41" i="19"/>
  <c r="P40" i="19"/>
  <c r="O40" i="19"/>
  <c r="P39" i="19"/>
  <c r="Q39" i="19" s="1"/>
  <c r="O39" i="19"/>
  <c r="P38" i="19"/>
  <c r="Q38" i="19" s="1"/>
  <c r="O38" i="19"/>
  <c r="P37" i="19"/>
  <c r="Q37" i="19" s="1"/>
  <c r="O37" i="19"/>
  <c r="Q36" i="19"/>
  <c r="P36" i="19"/>
  <c r="O36" i="19"/>
  <c r="Q35" i="19"/>
  <c r="P35" i="19"/>
  <c r="O35" i="19"/>
  <c r="P26" i="19"/>
  <c r="Q26" i="19" s="1"/>
  <c r="O26" i="19"/>
  <c r="P25" i="19"/>
  <c r="Q25" i="19" s="1"/>
  <c r="O25" i="19"/>
  <c r="P24" i="19"/>
  <c r="Q24" i="19" s="1"/>
  <c r="O24" i="19"/>
  <c r="Q23" i="19"/>
  <c r="P23" i="19"/>
  <c r="O23" i="19"/>
  <c r="Q22" i="19"/>
  <c r="P22" i="19"/>
  <c r="O22" i="19"/>
  <c r="P21" i="19"/>
  <c r="O21" i="19"/>
  <c r="Q21" i="19" s="1"/>
  <c r="P20" i="19"/>
  <c r="Q20" i="19" s="1"/>
  <c r="O20" i="19"/>
  <c r="P19" i="19"/>
  <c r="O19" i="19"/>
  <c r="Q10" i="19"/>
  <c r="P10" i="19"/>
  <c r="O10" i="19"/>
  <c r="Q9" i="19"/>
  <c r="P9" i="19"/>
  <c r="O9" i="19"/>
  <c r="P8" i="19"/>
  <c r="O8" i="19"/>
  <c r="Q8" i="19" s="1"/>
  <c r="P7" i="19"/>
  <c r="Q7" i="19" s="1"/>
  <c r="O7" i="19"/>
  <c r="P6" i="19"/>
  <c r="O6" i="19"/>
  <c r="P5" i="19"/>
  <c r="Q5" i="19" s="1"/>
  <c r="O5" i="19"/>
  <c r="P4" i="19"/>
  <c r="Q4" i="19" s="1"/>
  <c r="O4" i="19"/>
  <c r="P3" i="19"/>
  <c r="Q3" i="19" s="1"/>
  <c r="O3" i="19"/>
  <c r="P58" i="20"/>
  <c r="Q58" i="20" s="1"/>
  <c r="O58" i="20"/>
  <c r="P57" i="20"/>
  <c r="O57" i="20"/>
  <c r="P56" i="20"/>
  <c r="Q56" i="20" s="1"/>
  <c r="O56" i="20"/>
  <c r="P55" i="20"/>
  <c r="Q55" i="20" s="1"/>
  <c r="O55" i="20"/>
  <c r="P54" i="20"/>
  <c r="Q54" i="20" s="1"/>
  <c r="O54" i="20"/>
  <c r="Q53" i="20"/>
  <c r="P53" i="20"/>
  <c r="O53" i="20"/>
  <c r="Q52" i="20"/>
  <c r="P52" i="20"/>
  <c r="O52" i="20"/>
  <c r="Q51" i="20"/>
  <c r="P51" i="20"/>
  <c r="O51" i="20"/>
  <c r="P42" i="20"/>
  <c r="Q42" i="20" s="1"/>
  <c r="O42" i="20"/>
  <c r="P41" i="20"/>
  <c r="Q41" i="20" s="1"/>
  <c r="O41" i="20"/>
  <c r="Q40" i="20"/>
  <c r="P40" i="20"/>
  <c r="O40" i="20"/>
  <c r="Q39" i="20"/>
  <c r="P39" i="20"/>
  <c r="O39" i="20"/>
  <c r="P38" i="20"/>
  <c r="O38" i="20"/>
  <c r="Q38" i="20" s="1"/>
  <c r="P37" i="20"/>
  <c r="Q37" i="20" s="1"/>
  <c r="O37" i="20"/>
  <c r="P36" i="20"/>
  <c r="O36" i="20"/>
  <c r="Q36" i="20" s="1"/>
  <c r="P35" i="20"/>
  <c r="Q35" i="20" s="1"/>
  <c r="O35" i="20"/>
  <c r="Q26" i="20"/>
  <c r="P26" i="20"/>
  <c r="O26" i="20"/>
  <c r="P25" i="20"/>
  <c r="O25" i="20"/>
  <c r="Q25" i="20" s="1"/>
  <c r="P24" i="20"/>
  <c r="Q24" i="20" s="1"/>
  <c r="O24" i="20"/>
  <c r="P23" i="20"/>
  <c r="O23" i="20"/>
  <c r="P22" i="20"/>
  <c r="Q22" i="20" s="1"/>
  <c r="O22" i="20"/>
  <c r="P21" i="20"/>
  <c r="Q21" i="20" s="1"/>
  <c r="O21" i="20"/>
  <c r="P20" i="20"/>
  <c r="Q20" i="20" s="1"/>
  <c r="O20" i="20"/>
  <c r="Q19" i="20"/>
  <c r="P19" i="20"/>
  <c r="O19" i="20"/>
  <c r="P10" i="20"/>
  <c r="Q10" i="20" s="1"/>
  <c r="O10" i="20"/>
  <c r="P9" i="20"/>
  <c r="Q9" i="20" s="1"/>
  <c r="O9" i="20"/>
  <c r="P8" i="20"/>
  <c r="Q8" i="20" s="1"/>
  <c r="O8" i="20"/>
  <c r="P7" i="20"/>
  <c r="Q7" i="20" s="1"/>
  <c r="O7" i="20"/>
  <c r="Q6" i="20"/>
  <c r="P6" i="20"/>
  <c r="O6" i="20"/>
  <c r="Q5" i="20"/>
  <c r="P5" i="20"/>
  <c r="O5" i="20"/>
  <c r="P4" i="20"/>
  <c r="O4" i="20"/>
  <c r="Q4" i="20" s="1"/>
  <c r="P3" i="20"/>
  <c r="O3" i="20"/>
  <c r="Q3" i="20" s="1"/>
  <c r="P58" i="21"/>
  <c r="Q58" i="21" s="1"/>
  <c r="O58" i="21"/>
  <c r="Q57" i="21"/>
  <c r="P57" i="21"/>
  <c r="O57" i="21"/>
  <c r="Q56" i="21"/>
  <c r="P56" i="21"/>
  <c r="O56" i="21"/>
  <c r="Q55" i="21"/>
  <c r="P55" i="21"/>
  <c r="O55" i="21"/>
  <c r="P54" i="21"/>
  <c r="Q54" i="21" s="1"/>
  <c r="O54" i="21"/>
  <c r="P53" i="21"/>
  <c r="Q53" i="21" s="1"/>
  <c r="O53" i="21"/>
  <c r="P52" i="21"/>
  <c r="Q52" i="21" s="1"/>
  <c r="O52" i="21"/>
  <c r="P51" i="21"/>
  <c r="Q51" i="21" s="1"/>
  <c r="O51" i="21"/>
  <c r="P42" i="21"/>
  <c r="O42" i="21"/>
  <c r="Q42" i="21" s="1"/>
  <c r="P41" i="21"/>
  <c r="Q41" i="21" s="1"/>
  <c r="O41" i="21"/>
  <c r="P40" i="21"/>
  <c r="Q40" i="21" s="1"/>
  <c r="O40" i="21"/>
  <c r="P39" i="21"/>
  <c r="Q39" i="21" s="1"/>
  <c r="O39" i="21"/>
  <c r="P38" i="21"/>
  <c r="Q38" i="21" s="1"/>
  <c r="O38" i="21"/>
  <c r="P37" i="21"/>
  <c r="Q37" i="21" s="1"/>
  <c r="O37" i="21"/>
  <c r="Q36" i="21"/>
  <c r="P36" i="21"/>
  <c r="O36" i="21"/>
  <c r="Q35" i="21"/>
  <c r="P35" i="21"/>
  <c r="O35" i="21"/>
  <c r="P26" i="21"/>
  <c r="Q26" i="21" s="1"/>
  <c r="O26" i="21"/>
  <c r="P25" i="21"/>
  <c r="Q25" i="21" s="1"/>
  <c r="O25" i="21"/>
  <c r="P24" i="21"/>
  <c r="Q24" i="21" s="1"/>
  <c r="O24" i="21"/>
  <c r="Q23" i="21"/>
  <c r="P23" i="21"/>
  <c r="O23" i="21"/>
  <c r="Q22" i="21"/>
  <c r="P22" i="21"/>
  <c r="O22" i="21"/>
  <c r="P21" i="21"/>
  <c r="O21" i="21"/>
  <c r="Q21" i="21" s="1"/>
  <c r="P20" i="21"/>
  <c r="O20" i="21"/>
  <c r="Q20" i="21" s="1"/>
  <c r="P19" i="21"/>
  <c r="Q19" i="21" s="1"/>
  <c r="Q27" i="21" s="1"/>
  <c r="O19" i="21"/>
  <c r="Q10" i="21"/>
  <c r="P10" i="21"/>
  <c r="O10" i="21"/>
  <c r="Q9" i="21"/>
  <c r="P9" i="21"/>
  <c r="O9" i="21"/>
  <c r="Q8" i="21"/>
  <c r="P8" i="21"/>
  <c r="O8" i="21"/>
  <c r="P7" i="21"/>
  <c r="O7" i="21"/>
  <c r="P6" i="21"/>
  <c r="Q6" i="21" s="1"/>
  <c r="O6" i="21"/>
  <c r="P5" i="21"/>
  <c r="Q5" i="21" s="1"/>
  <c r="O5" i="21"/>
  <c r="P4" i="21"/>
  <c r="Q4" i="21" s="1"/>
  <c r="O4" i="21"/>
  <c r="P3" i="21"/>
  <c r="Q3" i="21" s="1"/>
  <c r="O3" i="21"/>
  <c r="P58" i="22"/>
  <c r="O58" i="22"/>
  <c r="P57" i="22"/>
  <c r="Q57" i="22" s="1"/>
  <c r="O57" i="22"/>
  <c r="P56" i="22"/>
  <c r="Q56" i="22" s="1"/>
  <c r="O56" i="22"/>
  <c r="P55" i="22"/>
  <c r="Q55" i="22" s="1"/>
  <c r="O55" i="22"/>
  <c r="P54" i="22"/>
  <c r="Q54" i="22" s="1"/>
  <c r="O54" i="22"/>
  <c r="Q53" i="22"/>
  <c r="P53" i="22"/>
  <c r="O53" i="22"/>
  <c r="Q52" i="22"/>
  <c r="P52" i="22"/>
  <c r="O52" i="22"/>
  <c r="P51" i="22"/>
  <c r="O51" i="22"/>
  <c r="Q51" i="22" s="1"/>
  <c r="P42" i="22"/>
  <c r="Q42" i="22" s="1"/>
  <c r="O42" i="22"/>
  <c r="P41" i="22"/>
  <c r="Q41" i="22" s="1"/>
  <c r="O41" i="22"/>
  <c r="Q40" i="22"/>
  <c r="P40" i="22"/>
  <c r="O40" i="22"/>
  <c r="Q39" i="22"/>
  <c r="P39" i="22"/>
  <c r="O39" i="22"/>
  <c r="P38" i="22"/>
  <c r="O38" i="22"/>
  <c r="Q38" i="22" s="1"/>
  <c r="P37" i="22"/>
  <c r="O37" i="22"/>
  <c r="P36" i="22"/>
  <c r="O36" i="22"/>
  <c r="Q36" i="22" s="1"/>
  <c r="P35" i="22"/>
  <c r="Q35" i="22" s="1"/>
  <c r="O35" i="22"/>
  <c r="Q26" i="22"/>
  <c r="P26" i="22"/>
  <c r="O26" i="22"/>
  <c r="Q25" i="22"/>
  <c r="P25" i="22"/>
  <c r="O25" i="22"/>
  <c r="P24" i="22"/>
  <c r="O24" i="22"/>
  <c r="P23" i="22"/>
  <c r="Q23" i="22" s="1"/>
  <c r="O23" i="22"/>
  <c r="P22" i="22"/>
  <c r="Q22" i="22" s="1"/>
  <c r="O22" i="22"/>
  <c r="P21" i="22"/>
  <c r="Q21" i="22" s="1"/>
  <c r="O21" i="22"/>
  <c r="P20" i="22"/>
  <c r="Q20" i="22" s="1"/>
  <c r="O20" i="22"/>
  <c r="Q19" i="22"/>
  <c r="P19" i="22"/>
  <c r="O19" i="22"/>
  <c r="P10" i="22"/>
  <c r="Q10" i="22" s="1"/>
  <c r="O10" i="22"/>
  <c r="P9" i="22"/>
  <c r="Q9" i="22" s="1"/>
  <c r="O9" i="22"/>
  <c r="P8" i="22"/>
  <c r="Q8" i="22" s="1"/>
  <c r="O8" i="22"/>
  <c r="P7" i="22"/>
  <c r="Q7" i="22" s="1"/>
  <c r="O7" i="22"/>
  <c r="P6" i="22"/>
  <c r="O6" i="22"/>
  <c r="Q6" i="22" s="1"/>
  <c r="Q5" i="22"/>
  <c r="P5" i="22"/>
  <c r="O5" i="22"/>
  <c r="Q4" i="22"/>
  <c r="P4" i="22"/>
  <c r="O4" i="22"/>
  <c r="P3" i="22"/>
  <c r="Q3" i="22" s="1"/>
  <c r="O3" i="22"/>
  <c r="P58" i="23"/>
  <c r="Q58" i="23" s="1"/>
  <c r="O58" i="23"/>
  <c r="P57" i="23"/>
  <c r="Q57" i="23" s="1"/>
  <c r="O57" i="23"/>
  <c r="Q56" i="23"/>
  <c r="P56" i="23"/>
  <c r="O56" i="23"/>
  <c r="Q55" i="23"/>
  <c r="P55" i="23"/>
  <c r="O55" i="23"/>
  <c r="P54" i="23"/>
  <c r="Q54" i="23" s="1"/>
  <c r="O54" i="23"/>
  <c r="P53" i="23"/>
  <c r="O53" i="23"/>
  <c r="Q53" i="23" s="1"/>
  <c r="Q52" i="23"/>
  <c r="P52" i="23"/>
  <c r="O52" i="23"/>
  <c r="P51" i="23"/>
  <c r="Q51" i="23" s="1"/>
  <c r="O51" i="23"/>
  <c r="Q42" i="23"/>
  <c r="P42" i="23"/>
  <c r="O42" i="23"/>
  <c r="P41" i="23"/>
  <c r="Q41" i="23" s="1"/>
  <c r="O41" i="23"/>
  <c r="P40" i="23"/>
  <c r="O40" i="23"/>
  <c r="Q40" i="23" s="1"/>
  <c r="Q39" i="23"/>
  <c r="P39" i="23"/>
  <c r="O39" i="23"/>
  <c r="P38" i="23"/>
  <c r="Q38" i="23" s="1"/>
  <c r="O38" i="23"/>
  <c r="P37" i="23"/>
  <c r="Q37" i="23" s="1"/>
  <c r="O37" i="23"/>
  <c r="P36" i="23"/>
  <c r="Q36" i="23" s="1"/>
  <c r="O36" i="23"/>
  <c r="Q35" i="23"/>
  <c r="Q43" i="23" s="1"/>
  <c r="P35" i="23"/>
  <c r="O35" i="23"/>
  <c r="Q26" i="23"/>
  <c r="P26" i="23"/>
  <c r="O26" i="23"/>
  <c r="P25" i="23"/>
  <c r="Q25" i="23" s="1"/>
  <c r="O25" i="23"/>
  <c r="P24" i="23"/>
  <c r="Q24" i="23" s="1"/>
  <c r="O24" i="23"/>
  <c r="P23" i="23"/>
  <c r="Q23" i="23" s="1"/>
  <c r="O23" i="23"/>
  <c r="Q22" i="23"/>
  <c r="P22" i="23"/>
  <c r="O22" i="23"/>
  <c r="Q21" i="23"/>
  <c r="P21" i="23"/>
  <c r="O21" i="23"/>
  <c r="P20" i="23"/>
  <c r="Q20" i="23" s="1"/>
  <c r="O20" i="23"/>
  <c r="P19" i="23"/>
  <c r="O19" i="23"/>
  <c r="Q19" i="23" s="1"/>
  <c r="P10" i="23"/>
  <c r="Q10" i="23" s="1"/>
  <c r="O10" i="23"/>
  <c r="Q9" i="23"/>
  <c r="P9" i="23"/>
  <c r="O9" i="23"/>
  <c r="Q8" i="23"/>
  <c r="P8" i="23"/>
  <c r="O8" i="23"/>
  <c r="P7" i="23"/>
  <c r="Q7" i="23" s="1"/>
  <c r="O7" i="23"/>
  <c r="P6" i="23"/>
  <c r="O6" i="23"/>
  <c r="Q6" i="23" s="1"/>
  <c r="Q5" i="23"/>
  <c r="P5" i="23"/>
  <c r="O5" i="23"/>
  <c r="P4" i="23"/>
  <c r="Q4" i="23" s="1"/>
  <c r="O4" i="23"/>
  <c r="P3" i="23"/>
  <c r="Q3" i="23" s="1"/>
  <c r="Q11" i="23" s="1"/>
  <c r="O3" i="23"/>
  <c r="P58" i="24"/>
  <c r="Q58" i="24" s="1"/>
  <c r="O58" i="24"/>
  <c r="P57" i="24"/>
  <c r="O57" i="24"/>
  <c r="Q57" i="24" s="1"/>
  <c r="Q56" i="24"/>
  <c r="P56" i="24"/>
  <c r="O56" i="24"/>
  <c r="P55" i="24"/>
  <c r="Q55" i="24" s="1"/>
  <c r="O55" i="24"/>
  <c r="P54" i="24"/>
  <c r="Q54" i="24" s="1"/>
  <c r="O54" i="24"/>
  <c r="P53" i="24"/>
  <c r="Q53" i="24" s="1"/>
  <c r="O53" i="24"/>
  <c r="Q52" i="24"/>
  <c r="P52" i="24"/>
  <c r="O52" i="24"/>
  <c r="Q51" i="24"/>
  <c r="P51" i="24"/>
  <c r="O51" i="24"/>
  <c r="P42" i="24"/>
  <c r="Q42" i="24" s="1"/>
  <c r="O42" i="24"/>
  <c r="P41" i="24"/>
  <c r="Q41" i="24" s="1"/>
  <c r="O41" i="24"/>
  <c r="P40" i="24"/>
  <c r="Q40" i="24" s="1"/>
  <c r="O40" i="24"/>
  <c r="Q39" i="24"/>
  <c r="P39" i="24"/>
  <c r="O39" i="24"/>
  <c r="Q38" i="24"/>
  <c r="P38" i="24"/>
  <c r="O38" i="24"/>
  <c r="P37" i="24"/>
  <c r="Q37" i="24" s="1"/>
  <c r="O37" i="24"/>
  <c r="P36" i="24"/>
  <c r="O36" i="24"/>
  <c r="Q36" i="24" s="1"/>
  <c r="Q35" i="24"/>
  <c r="P35" i="24"/>
  <c r="O35" i="24"/>
  <c r="Q26" i="24"/>
  <c r="P26" i="24"/>
  <c r="O26" i="24"/>
  <c r="Q25" i="24"/>
  <c r="P25" i="24"/>
  <c r="O25" i="24"/>
  <c r="P24" i="24"/>
  <c r="Q24" i="24" s="1"/>
  <c r="O24" i="24"/>
  <c r="P23" i="24"/>
  <c r="O23" i="24"/>
  <c r="Q23" i="24" s="1"/>
  <c r="Q22" i="24"/>
  <c r="P22" i="24"/>
  <c r="O22" i="24"/>
  <c r="P21" i="24"/>
  <c r="Q21" i="24" s="1"/>
  <c r="O21" i="24"/>
  <c r="P20" i="24"/>
  <c r="Q20" i="24" s="1"/>
  <c r="O20" i="24"/>
  <c r="P19" i="24"/>
  <c r="Q19" i="24" s="1"/>
  <c r="Q27" i="24" s="1"/>
  <c r="O19" i="24"/>
  <c r="P10" i="24"/>
  <c r="O10" i="24"/>
  <c r="Q10" i="24" s="1"/>
  <c r="Q9" i="24"/>
  <c r="P9" i="24"/>
  <c r="O9" i="24"/>
  <c r="P8" i="24"/>
  <c r="Q8" i="24" s="1"/>
  <c r="O8" i="24"/>
  <c r="P7" i="24"/>
  <c r="Q7" i="24" s="1"/>
  <c r="O7" i="24"/>
  <c r="P6" i="24"/>
  <c r="Q6" i="24" s="1"/>
  <c r="O6" i="24"/>
  <c r="Q5" i="24"/>
  <c r="P5" i="24"/>
  <c r="O5" i="24"/>
  <c r="Q4" i="24"/>
  <c r="P4" i="24"/>
  <c r="O4" i="24"/>
  <c r="P3" i="24"/>
  <c r="Q3" i="24" s="1"/>
  <c r="O3" i="24"/>
  <c r="P58" i="25"/>
  <c r="Q58" i="25" s="1"/>
  <c r="O58" i="25"/>
  <c r="P57" i="25"/>
  <c r="Q57" i="25" s="1"/>
  <c r="O57" i="25"/>
  <c r="Q56" i="25"/>
  <c r="P56" i="25"/>
  <c r="O56" i="25"/>
  <c r="Q55" i="25"/>
  <c r="P55" i="25"/>
  <c r="O55" i="25"/>
  <c r="P54" i="25"/>
  <c r="Q54" i="25" s="1"/>
  <c r="O54" i="25"/>
  <c r="P53" i="25"/>
  <c r="O53" i="25"/>
  <c r="Q53" i="25" s="1"/>
  <c r="Q52" i="25"/>
  <c r="P52" i="25"/>
  <c r="O52" i="25"/>
  <c r="P51" i="25"/>
  <c r="Q51" i="25" s="1"/>
  <c r="O51" i="25"/>
  <c r="Q42" i="25"/>
  <c r="P42" i="25"/>
  <c r="O42" i="25"/>
  <c r="P41" i="25"/>
  <c r="Q41" i="25" s="1"/>
  <c r="O41" i="25"/>
  <c r="P40" i="25"/>
  <c r="O40" i="25"/>
  <c r="Q40" i="25" s="1"/>
  <c r="Q39" i="25"/>
  <c r="P39" i="25"/>
  <c r="O39" i="25"/>
  <c r="P38" i="25"/>
  <c r="Q38" i="25" s="1"/>
  <c r="O38" i="25"/>
  <c r="P37" i="25"/>
  <c r="Q37" i="25" s="1"/>
  <c r="O37" i="25"/>
  <c r="P36" i="25"/>
  <c r="Q36" i="25" s="1"/>
  <c r="O36" i="25"/>
  <c r="Q35" i="25"/>
  <c r="Q43" i="25" s="1"/>
  <c r="P35" i="25"/>
  <c r="O35" i="25"/>
  <c r="Q26" i="25"/>
  <c r="P26" i="25"/>
  <c r="O26" i="25"/>
  <c r="P25" i="25"/>
  <c r="Q25" i="25" s="1"/>
  <c r="O25" i="25"/>
  <c r="P24" i="25"/>
  <c r="Q24" i="25" s="1"/>
  <c r="O24" i="25"/>
  <c r="P23" i="25"/>
  <c r="Q23" i="25" s="1"/>
  <c r="O23" i="25"/>
  <c r="Q22" i="25"/>
  <c r="P22" i="25"/>
  <c r="O22" i="25"/>
  <c r="Q21" i="25"/>
  <c r="P21" i="25"/>
  <c r="O21" i="25"/>
  <c r="P20" i="25"/>
  <c r="Q20" i="25" s="1"/>
  <c r="O20" i="25"/>
  <c r="P19" i="25"/>
  <c r="O19" i="25"/>
  <c r="Q19" i="25" s="1"/>
  <c r="P10" i="25"/>
  <c r="Q10" i="25" s="1"/>
  <c r="O10" i="25"/>
  <c r="Q9" i="25"/>
  <c r="P9" i="25"/>
  <c r="O9" i="25"/>
  <c r="Q8" i="25"/>
  <c r="P8" i="25"/>
  <c r="O8" i="25"/>
  <c r="P7" i="25"/>
  <c r="Q7" i="25" s="1"/>
  <c r="O7" i="25"/>
  <c r="P6" i="25"/>
  <c r="O6" i="25"/>
  <c r="Q6" i="25" s="1"/>
  <c r="Q5" i="25"/>
  <c r="P5" i="25"/>
  <c r="O5" i="25"/>
  <c r="P4" i="25"/>
  <c r="Q4" i="25" s="1"/>
  <c r="O4" i="25"/>
  <c r="P3" i="25"/>
  <c r="Q3" i="25" s="1"/>
  <c r="Q11" i="25" s="1"/>
  <c r="O3" i="25"/>
  <c r="P58" i="26"/>
  <c r="Q58" i="26" s="1"/>
  <c r="O58" i="26"/>
  <c r="P57" i="26"/>
  <c r="O57" i="26"/>
  <c r="Q57" i="26" s="1"/>
  <c r="Q56" i="26"/>
  <c r="P56" i="26"/>
  <c r="O56" i="26"/>
  <c r="P55" i="26"/>
  <c r="Q55" i="26" s="1"/>
  <c r="O55" i="26"/>
  <c r="P54" i="26"/>
  <c r="Q54" i="26" s="1"/>
  <c r="O54" i="26"/>
  <c r="P53" i="26"/>
  <c r="Q53" i="26" s="1"/>
  <c r="O53" i="26"/>
  <c r="Q52" i="26"/>
  <c r="P52" i="26"/>
  <c r="O52" i="26"/>
  <c r="Q51" i="26"/>
  <c r="P51" i="26"/>
  <c r="O51" i="26"/>
  <c r="P42" i="26"/>
  <c r="Q42" i="26" s="1"/>
  <c r="O42" i="26"/>
  <c r="P41" i="26"/>
  <c r="Q41" i="26" s="1"/>
  <c r="O41" i="26"/>
  <c r="P40" i="26"/>
  <c r="Q40" i="26" s="1"/>
  <c r="O40" i="26"/>
  <c r="Q39" i="26"/>
  <c r="P39" i="26"/>
  <c r="O39" i="26"/>
  <c r="Q38" i="26"/>
  <c r="P38" i="26"/>
  <c r="O38" i="26"/>
  <c r="P37" i="26"/>
  <c r="Q37" i="26" s="1"/>
  <c r="O37" i="26"/>
  <c r="P36" i="26"/>
  <c r="O36" i="26"/>
  <c r="Q36" i="26" s="1"/>
  <c r="Q35" i="26"/>
  <c r="P35" i="26"/>
  <c r="O35" i="26"/>
  <c r="Q26" i="26"/>
  <c r="P26" i="26"/>
  <c r="O26" i="26"/>
  <c r="Q25" i="26"/>
  <c r="P25" i="26"/>
  <c r="O25" i="26"/>
  <c r="P24" i="26"/>
  <c r="Q24" i="26" s="1"/>
  <c r="O24" i="26"/>
  <c r="P23" i="26"/>
  <c r="O23" i="26"/>
  <c r="Q23" i="26" s="1"/>
  <c r="Q22" i="26"/>
  <c r="P22" i="26"/>
  <c r="O22" i="26"/>
  <c r="P21" i="26"/>
  <c r="Q21" i="26" s="1"/>
  <c r="O21" i="26"/>
  <c r="P20" i="26"/>
  <c r="Q20" i="26" s="1"/>
  <c r="O20" i="26"/>
  <c r="P19" i="26"/>
  <c r="Q19" i="26" s="1"/>
  <c r="Q27" i="26" s="1"/>
  <c r="O19" i="26"/>
  <c r="P10" i="26"/>
  <c r="O10" i="26"/>
  <c r="Q10" i="26" s="1"/>
  <c r="Q9" i="26"/>
  <c r="P9" i="26"/>
  <c r="O9" i="26"/>
  <c r="P8" i="26"/>
  <c r="Q8" i="26" s="1"/>
  <c r="O8" i="26"/>
  <c r="P7" i="26"/>
  <c r="Q7" i="26" s="1"/>
  <c r="O7" i="26"/>
  <c r="P6" i="26"/>
  <c r="Q6" i="26" s="1"/>
  <c r="O6" i="26"/>
  <c r="Q5" i="26"/>
  <c r="P5" i="26"/>
  <c r="O5" i="26"/>
  <c r="Q4" i="26"/>
  <c r="P4" i="26"/>
  <c r="O4" i="26"/>
  <c r="P3" i="26"/>
  <c r="Q3" i="26" s="1"/>
  <c r="O3" i="26"/>
  <c r="P58" i="27"/>
  <c r="Q58" i="27" s="1"/>
  <c r="O58" i="27"/>
  <c r="P57" i="27"/>
  <c r="Q57" i="27" s="1"/>
  <c r="O57" i="27"/>
  <c r="Q56" i="27"/>
  <c r="P56" i="27"/>
  <c r="O56" i="27"/>
  <c r="Q55" i="27"/>
  <c r="P55" i="27"/>
  <c r="O55" i="27"/>
  <c r="P54" i="27"/>
  <c r="Q54" i="27" s="1"/>
  <c r="O54" i="27"/>
  <c r="P53" i="27"/>
  <c r="O53" i="27"/>
  <c r="Q53" i="27" s="1"/>
  <c r="Q52" i="27"/>
  <c r="P52" i="27"/>
  <c r="O52" i="27"/>
  <c r="P51" i="27"/>
  <c r="Q51" i="27" s="1"/>
  <c r="O51" i="27"/>
  <c r="Q42" i="27"/>
  <c r="P42" i="27"/>
  <c r="O42" i="27"/>
  <c r="P41" i="27"/>
  <c r="Q41" i="27" s="1"/>
  <c r="O41" i="27"/>
  <c r="P40" i="27"/>
  <c r="O40" i="27"/>
  <c r="Q40" i="27" s="1"/>
  <c r="Q39" i="27"/>
  <c r="P39" i="27"/>
  <c r="O39" i="27"/>
  <c r="P38" i="27"/>
  <c r="Q38" i="27" s="1"/>
  <c r="O38" i="27"/>
  <c r="P37" i="27"/>
  <c r="Q37" i="27" s="1"/>
  <c r="O37" i="27"/>
  <c r="P36" i="27"/>
  <c r="Q36" i="27" s="1"/>
  <c r="O36" i="27"/>
  <c r="Q35" i="27"/>
  <c r="Q43" i="27" s="1"/>
  <c r="P35" i="27"/>
  <c r="O35" i="27"/>
  <c r="Q26" i="27"/>
  <c r="P26" i="27"/>
  <c r="O26" i="27"/>
  <c r="P25" i="27"/>
  <c r="Q25" i="27" s="1"/>
  <c r="O25" i="27"/>
  <c r="P24" i="27"/>
  <c r="Q24" i="27" s="1"/>
  <c r="O24" i="27"/>
  <c r="P23" i="27"/>
  <c r="Q23" i="27" s="1"/>
  <c r="O23" i="27"/>
  <c r="Q22" i="27"/>
  <c r="P22" i="27"/>
  <c r="O22" i="27"/>
  <c r="Q21" i="27"/>
  <c r="P21" i="27"/>
  <c r="O21" i="27"/>
  <c r="P20" i="27"/>
  <c r="Q20" i="27" s="1"/>
  <c r="O20" i="27"/>
  <c r="P19" i="27"/>
  <c r="O19" i="27"/>
  <c r="Q19" i="27" s="1"/>
  <c r="P10" i="27"/>
  <c r="Q10" i="27" s="1"/>
  <c r="O10" i="27"/>
  <c r="Q9" i="27"/>
  <c r="P9" i="27"/>
  <c r="O9" i="27"/>
  <c r="Q8" i="27"/>
  <c r="P8" i="27"/>
  <c r="O8" i="27"/>
  <c r="P7" i="27"/>
  <c r="Q7" i="27" s="1"/>
  <c r="O7" i="27"/>
  <c r="P6" i="27"/>
  <c r="O6" i="27"/>
  <c r="Q6" i="27" s="1"/>
  <c r="Q5" i="27"/>
  <c r="P5" i="27"/>
  <c r="O5" i="27"/>
  <c r="P4" i="27"/>
  <c r="Q4" i="27" s="1"/>
  <c r="O4" i="27"/>
  <c r="P3" i="27"/>
  <c r="Q3" i="27" s="1"/>
  <c r="Q11" i="27" s="1"/>
  <c r="O3" i="27"/>
  <c r="P58" i="28"/>
  <c r="Q58" i="28" s="1"/>
  <c r="O58" i="28"/>
  <c r="P57" i="28"/>
  <c r="Q57" i="28" s="1"/>
  <c r="O57" i="28"/>
  <c r="Q56" i="28"/>
  <c r="P56" i="28"/>
  <c r="O56" i="28"/>
  <c r="P55" i="28"/>
  <c r="Q55" i="28" s="1"/>
  <c r="O55" i="28"/>
  <c r="P54" i="28"/>
  <c r="Q54" i="28" s="1"/>
  <c r="O54" i="28"/>
  <c r="P53" i="28"/>
  <c r="Q53" i="28" s="1"/>
  <c r="O53" i="28"/>
  <c r="Q52" i="28"/>
  <c r="P52" i="28"/>
  <c r="O52" i="28"/>
  <c r="Q51" i="28"/>
  <c r="P51" i="28"/>
  <c r="O51" i="28"/>
  <c r="P42" i="28"/>
  <c r="Q42" i="28" s="1"/>
  <c r="O42" i="28"/>
  <c r="P41" i="28"/>
  <c r="Q41" i="28" s="1"/>
  <c r="O41" i="28"/>
  <c r="P40" i="28"/>
  <c r="Q40" i="28" s="1"/>
  <c r="O40" i="28"/>
  <c r="Q39" i="28"/>
  <c r="P39" i="28"/>
  <c r="O39" i="28"/>
  <c r="Q38" i="28"/>
  <c r="P38" i="28"/>
  <c r="O38" i="28"/>
  <c r="P37" i="28"/>
  <c r="Q37" i="28" s="1"/>
  <c r="O37" i="28"/>
  <c r="P36" i="28"/>
  <c r="O36" i="28"/>
  <c r="Q36" i="28" s="1"/>
  <c r="Q35" i="28"/>
  <c r="P35" i="28"/>
  <c r="O35" i="28"/>
  <c r="Q26" i="28"/>
  <c r="P26" i="28"/>
  <c r="O26" i="28"/>
  <c r="Q25" i="28"/>
  <c r="P25" i="28"/>
  <c r="O25" i="28"/>
  <c r="P24" i="28"/>
  <c r="Q24" i="28" s="1"/>
  <c r="O24" i="28"/>
  <c r="P23" i="28"/>
  <c r="Q23" i="28" s="1"/>
  <c r="O23" i="28"/>
  <c r="Q22" i="28"/>
  <c r="P22" i="28"/>
  <c r="O22" i="28"/>
  <c r="P21" i="28"/>
  <c r="Q21" i="28" s="1"/>
  <c r="O21" i="28"/>
  <c r="P20" i="28"/>
  <c r="Q20" i="28" s="1"/>
  <c r="O20" i="28"/>
  <c r="P19" i="28"/>
  <c r="Q19" i="28" s="1"/>
  <c r="Q27" i="28" s="1"/>
  <c r="O19" i="28"/>
  <c r="P10" i="28"/>
  <c r="Q10" i="28" s="1"/>
  <c r="O10" i="28"/>
  <c r="Q9" i="28"/>
  <c r="P9" i="28"/>
  <c r="O9" i="28"/>
  <c r="P8" i="28"/>
  <c r="Q8" i="28" s="1"/>
  <c r="O8" i="28"/>
  <c r="P7" i="28"/>
  <c r="Q7" i="28" s="1"/>
  <c r="O7" i="28"/>
  <c r="P6" i="28"/>
  <c r="Q6" i="28" s="1"/>
  <c r="O6" i="28"/>
  <c r="Q5" i="28"/>
  <c r="P5" i="28"/>
  <c r="O5" i="28"/>
  <c r="Q4" i="28"/>
  <c r="P4" i="28"/>
  <c r="O4" i="28"/>
  <c r="P3" i="28"/>
  <c r="Q3" i="28" s="1"/>
  <c r="O3" i="28"/>
  <c r="P58" i="29"/>
  <c r="Q58" i="29" s="1"/>
  <c r="O58" i="29"/>
  <c r="P57" i="29"/>
  <c r="Q57" i="29" s="1"/>
  <c r="O57" i="29"/>
  <c r="Q56" i="29"/>
  <c r="P56" i="29"/>
  <c r="O56" i="29"/>
  <c r="Q55" i="29"/>
  <c r="P55" i="29"/>
  <c r="O55" i="29"/>
  <c r="P54" i="29"/>
  <c r="Q54" i="29" s="1"/>
  <c r="O54" i="29"/>
  <c r="P53" i="29"/>
  <c r="Q53" i="29" s="1"/>
  <c r="O53" i="29"/>
  <c r="Q52" i="29"/>
  <c r="P52" i="29"/>
  <c r="O52" i="29"/>
  <c r="P51" i="29"/>
  <c r="Q51" i="29" s="1"/>
  <c r="O51" i="29"/>
  <c r="Q42" i="29"/>
  <c r="P42" i="29"/>
  <c r="O42" i="29"/>
  <c r="P41" i="29"/>
  <c r="Q41" i="29" s="1"/>
  <c r="O41" i="29"/>
  <c r="P40" i="29"/>
  <c r="Q40" i="29" s="1"/>
  <c r="O40" i="29"/>
  <c r="Q39" i="29"/>
  <c r="P39" i="29"/>
  <c r="O39" i="29"/>
  <c r="P38" i="29"/>
  <c r="Q38" i="29" s="1"/>
  <c r="O38" i="29"/>
  <c r="P37" i="29"/>
  <c r="Q37" i="29" s="1"/>
  <c r="O37" i="29"/>
  <c r="P36" i="29"/>
  <c r="Q36" i="29" s="1"/>
  <c r="O36" i="29"/>
  <c r="Q35" i="29"/>
  <c r="Q43" i="29" s="1"/>
  <c r="P35" i="29"/>
  <c r="O35" i="29"/>
  <c r="Q26" i="29"/>
  <c r="P26" i="29"/>
  <c r="O26" i="29"/>
  <c r="P25" i="29"/>
  <c r="Q25" i="29" s="1"/>
  <c r="O25" i="29"/>
  <c r="P24" i="29"/>
  <c r="Q24" i="29" s="1"/>
  <c r="O24" i="29"/>
  <c r="P23" i="29"/>
  <c r="Q23" i="29" s="1"/>
  <c r="O23" i="29"/>
  <c r="Q22" i="29"/>
  <c r="P22" i="29"/>
  <c r="O22" i="29"/>
  <c r="Q21" i="29"/>
  <c r="P21" i="29"/>
  <c r="O21" i="29"/>
  <c r="P20" i="29"/>
  <c r="Q20" i="29" s="1"/>
  <c r="O20" i="29"/>
  <c r="P19" i="29"/>
  <c r="O19" i="29"/>
  <c r="Q19" i="29" s="1"/>
  <c r="P10" i="29"/>
  <c r="Q10" i="29" s="1"/>
  <c r="O10" i="29"/>
  <c r="Q9" i="29"/>
  <c r="P9" i="29"/>
  <c r="O9" i="29"/>
  <c r="Q8" i="29"/>
  <c r="P8" i="29"/>
  <c r="O8" i="29"/>
  <c r="P7" i="29"/>
  <c r="Q7" i="29" s="1"/>
  <c r="O7" i="29"/>
  <c r="P6" i="29"/>
  <c r="Q6" i="29" s="1"/>
  <c r="O6" i="29"/>
  <c r="Q5" i="29"/>
  <c r="P5" i="29"/>
  <c r="O5" i="29"/>
  <c r="P4" i="29"/>
  <c r="Q4" i="29" s="1"/>
  <c r="O4" i="29"/>
  <c r="P3" i="29"/>
  <c r="Q3" i="29" s="1"/>
  <c r="O3" i="29"/>
  <c r="P58" i="30"/>
  <c r="Q58" i="30" s="1"/>
  <c r="O58" i="30"/>
  <c r="P57" i="30"/>
  <c r="Q57" i="30" s="1"/>
  <c r="O57" i="30"/>
  <c r="Q56" i="30"/>
  <c r="P56" i="30"/>
  <c r="O56" i="30"/>
  <c r="P55" i="30"/>
  <c r="Q55" i="30" s="1"/>
  <c r="O55" i="30"/>
  <c r="P54" i="30"/>
  <c r="Q54" i="30" s="1"/>
  <c r="O54" i="30"/>
  <c r="P53" i="30"/>
  <c r="Q53" i="30" s="1"/>
  <c r="O53" i="30"/>
  <c r="Q52" i="30"/>
  <c r="P52" i="30"/>
  <c r="O52" i="30"/>
  <c r="Q51" i="30"/>
  <c r="P51" i="30"/>
  <c r="O51" i="30"/>
  <c r="P42" i="30"/>
  <c r="Q42" i="30" s="1"/>
  <c r="O42" i="30"/>
  <c r="P41" i="30"/>
  <c r="Q41" i="30" s="1"/>
  <c r="O41" i="30"/>
  <c r="P40" i="30"/>
  <c r="Q40" i="30" s="1"/>
  <c r="O40" i="30"/>
  <c r="Q39" i="30"/>
  <c r="P39" i="30"/>
  <c r="O39" i="30"/>
  <c r="Q38" i="30"/>
  <c r="P38" i="30"/>
  <c r="O38" i="30"/>
  <c r="P37" i="30"/>
  <c r="Q37" i="30" s="1"/>
  <c r="O37" i="30"/>
  <c r="P36" i="30"/>
  <c r="O36" i="30"/>
  <c r="Q36" i="30" s="1"/>
  <c r="Q35" i="30"/>
  <c r="P35" i="30"/>
  <c r="O35" i="30"/>
  <c r="Q26" i="30"/>
  <c r="P26" i="30"/>
  <c r="O26" i="30"/>
  <c r="Q25" i="30"/>
  <c r="P25" i="30"/>
  <c r="O25" i="30"/>
  <c r="P24" i="30"/>
  <c r="Q24" i="30" s="1"/>
  <c r="O24" i="30"/>
  <c r="P23" i="30"/>
  <c r="Q23" i="30" s="1"/>
  <c r="O23" i="30"/>
  <c r="Q22" i="30"/>
  <c r="P22" i="30"/>
  <c r="O22" i="30"/>
  <c r="P21" i="30"/>
  <c r="Q21" i="30" s="1"/>
  <c r="O21" i="30"/>
  <c r="P20" i="30"/>
  <c r="Q20" i="30" s="1"/>
  <c r="O20" i="30"/>
  <c r="P19" i="30"/>
  <c r="Q19" i="30" s="1"/>
  <c r="Q27" i="30" s="1"/>
  <c r="O19" i="30"/>
  <c r="P10" i="30"/>
  <c r="Q10" i="30" s="1"/>
  <c r="O10" i="30"/>
  <c r="Q9" i="30"/>
  <c r="P9" i="30"/>
  <c r="O9" i="30"/>
  <c r="P8" i="30"/>
  <c r="Q8" i="30" s="1"/>
  <c r="O8" i="30"/>
  <c r="P7" i="30"/>
  <c r="Q7" i="30" s="1"/>
  <c r="O7" i="30"/>
  <c r="P6" i="30"/>
  <c r="Q6" i="30" s="1"/>
  <c r="O6" i="30"/>
  <c r="Q5" i="30"/>
  <c r="P5" i="30"/>
  <c r="O5" i="30"/>
  <c r="Q4" i="30"/>
  <c r="P4" i="30"/>
  <c r="O4" i="30"/>
  <c r="P3" i="30"/>
  <c r="Q3" i="30" s="1"/>
  <c r="O3" i="30"/>
  <c r="P58" i="31"/>
  <c r="Q58" i="31" s="1"/>
  <c r="O58" i="31"/>
  <c r="P57" i="31"/>
  <c r="Q57" i="31" s="1"/>
  <c r="O57" i="31"/>
  <c r="Q56" i="31"/>
  <c r="P56" i="31"/>
  <c r="O56" i="31"/>
  <c r="Q55" i="31"/>
  <c r="P55" i="31"/>
  <c r="O55" i="31"/>
  <c r="P54" i="31"/>
  <c r="Q54" i="31" s="1"/>
  <c r="O54" i="31"/>
  <c r="P53" i="31"/>
  <c r="Q53" i="31" s="1"/>
  <c r="O53" i="31"/>
  <c r="Q52" i="31"/>
  <c r="P52" i="31"/>
  <c r="O52" i="31"/>
  <c r="P51" i="31"/>
  <c r="Q51" i="31" s="1"/>
  <c r="O51" i="31"/>
  <c r="Q42" i="31"/>
  <c r="P42" i="31"/>
  <c r="O42" i="31"/>
  <c r="P41" i="31"/>
  <c r="Q41" i="31" s="1"/>
  <c r="O41" i="31"/>
  <c r="P40" i="31"/>
  <c r="Q40" i="31" s="1"/>
  <c r="O40" i="31"/>
  <c r="Q39" i="31"/>
  <c r="P39" i="31"/>
  <c r="O39" i="31"/>
  <c r="P38" i="31"/>
  <c r="Q38" i="31" s="1"/>
  <c r="O38" i="31"/>
  <c r="P37" i="31"/>
  <c r="Q37" i="31" s="1"/>
  <c r="O37" i="31"/>
  <c r="P36" i="31"/>
  <c r="Q36" i="31" s="1"/>
  <c r="O36" i="31"/>
  <c r="Q35" i="31"/>
  <c r="Q43" i="31" s="1"/>
  <c r="P35" i="31"/>
  <c r="O35" i="31"/>
  <c r="Q26" i="31"/>
  <c r="P26" i="31"/>
  <c r="O26" i="31"/>
  <c r="P25" i="31"/>
  <c r="Q25" i="31" s="1"/>
  <c r="O25" i="31"/>
  <c r="P24" i="31"/>
  <c r="Q24" i="31" s="1"/>
  <c r="O24" i="31"/>
  <c r="P23" i="31"/>
  <c r="Q23" i="31" s="1"/>
  <c r="O23" i="31"/>
  <c r="Q22" i="31"/>
  <c r="P22" i="31"/>
  <c r="O22" i="31"/>
  <c r="Q21" i="31"/>
  <c r="P21" i="31"/>
  <c r="O21" i="31"/>
  <c r="P20" i="31"/>
  <c r="Q20" i="31" s="1"/>
  <c r="O20" i="31"/>
  <c r="P19" i="31"/>
  <c r="Q19" i="31" s="1"/>
  <c r="O19" i="31"/>
  <c r="P10" i="31"/>
  <c r="Q10" i="31" s="1"/>
  <c r="O10" i="31"/>
  <c r="Q9" i="31"/>
  <c r="P9" i="31"/>
  <c r="O9" i="31"/>
  <c r="Q8" i="31"/>
  <c r="P8" i="31"/>
  <c r="O8" i="31"/>
  <c r="P7" i="31"/>
  <c r="Q7" i="31" s="1"/>
  <c r="O7" i="31"/>
  <c r="P6" i="31"/>
  <c r="Q6" i="31" s="1"/>
  <c r="O6" i="31"/>
  <c r="Q5" i="31"/>
  <c r="P5" i="31"/>
  <c r="O5" i="31"/>
  <c r="P4" i="31"/>
  <c r="Q4" i="31" s="1"/>
  <c r="O4" i="31"/>
  <c r="P3" i="31"/>
  <c r="Q3" i="31" s="1"/>
  <c r="O3" i="31"/>
  <c r="P58" i="3"/>
  <c r="Q58" i="3" s="1"/>
  <c r="O58" i="3"/>
  <c r="P57" i="3"/>
  <c r="Q57" i="3" s="1"/>
  <c r="O57" i="3"/>
  <c r="Q56" i="3"/>
  <c r="P56" i="3"/>
  <c r="O56" i="3"/>
  <c r="P55" i="3"/>
  <c r="Q55" i="3" s="1"/>
  <c r="O55" i="3"/>
  <c r="P54" i="3"/>
  <c r="Q54" i="3" s="1"/>
  <c r="O54" i="3"/>
  <c r="P53" i="3"/>
  <c r="Q53" i="3" s="1"/>
  <c r="O53" i="3"/>
  <c r="Q52" i="3"/>
  <c r="P52" i="3"/>
  <c r="O52" i="3"/>
  <c r="Q51" i="3"/>
  <c r="P51" i="3"/>
  <c r="O51" i="3"/>
  <c r="P42" i="3"/>
  <c r="Q42" i="3" s="1"/>
  <c r="O42" i="3"/>
  <c r="P41" i="3"/>
  <c r="Q41" i="3" s="1"/>
  <c r="O41" i="3"/>
  <c r="P40" i="3"/>
  <c r="Q40" i="3" s="1"/>
  <c r="O40" i="3"/>
  <c r="P39" i="3"/>
  <c r="Q39" i="3" s="1"/>
  <c r="O39" i="3"/>
  <c r="Q38" i="3"/>
  <c r="P38" i="3"/>
  <c r="O38" i="3"/>
  <c r="P37" i="3"/>
  <c r="Q37" i="3" s="1"/>
  <c r="O37" i="3"/>
  <c r="P36" i="3"/>
  <c r="Q36" i="3" s="1"/>
  <c r="O36" i="3"/>
  <c r="Q35" i="3"/>
  <c r="P35" i="3"/>
  <c r="O35" i="3"/>
  <c r="P26" i="3"/>
  <c r="Q26" i="3" s="1"/>
  <c r="O26" i="3"/>
  <c r="Q25" i="3"/>
  <c r="P25" i="3"/>
  <c r="O25" i="3"/>
  <c r="P24" i="3"/>
  <c r="Q24" i="3" s="1"/>
  <c r="O24" i="3"/>
  <c r="P23" i="3"/>
  <c r="Q23" i="3" s="1"/>
  <c r="O23" i="3"/>
  <c r="Q22" i="3"/>
  <c r="P22" i="3"/>
  <c r="O22" i="3"/>
  <c r="P21" i="3"/>
  <c r="Q21" i="3" s="1"/>
  <c r="O21" i="3"/>
  <c r="P20" i="3"/>
  <c r="Q20" i="3" s="1"/>
  <c r="O20" i="3"/>
  <c r="P19" i="3"/>
  <c r="Q19" i="3" s="1"/>
  <c r="O19" i="3"/>
  <c r="P10" i="3"/>
  <c r="Q10" i="3" s="1"/>
  <c r="O10" i="3"/>
  <c r="Q9" i="3"/>
  <c r="P9" i="3"/>
  <c r="O9" i="3"/>
  <c r="P8" i="3"/>
  <c r="Q8" i="3" s="1"/>
  <c r="O8" i="3"/>
  <c r="P7" i="3"/>
  <c r="Q7" i="3" s="1"/>
  <c r="O7" i="3"/>
  <c r="P6" i="3"/>
  <c r="Q6" i="3" s="1"/>
  <c r="O6" i="3"/>
  <c r="P5" i="3"/>
  <c r="Q5" i="3" s="1"/>
  <c r="O5" i="3"/>
  <c r="Q4" i="3"/>
  <c r="P4" i="3"/>
  <c r="O4" i="3"/>
  <c r="P3" i="3"/>
  <c r="Q3" i="3" s="1"/>
  <c r="Q11" i="3" s="1"/>
  <c r="O3" i="3"/>
  <c r="P58" i="2"/>
  <c r="O58" i="2"/>
  <c r="Q58" i="2" s="1"/>
  <c r="P57" i="2"/>
  <c r="O57" i="2"/>
  <c r="P56" i="2"/>
  <c r="Q56" i="2" s="1"/>
  <c r="O56" i="2"/>
  <c r="P55" i="2"/>
  <c r="O55" i="2"/>
  <c r="Q55" i="2" s="1"/>
  <c r="P54" i="2"/>
  <c r="Q54" i="2" s="1"/>
  <c r="O54" i="2"/>
  <c r="P53" i="2"/>
  <c r="O53" i="2"/>
  <c r="P52" i="2"/>
  <c r="Q52" i="2" s="1"/>
  <c r="O52" i="2"/>
  <c r="P51" i="2"/>
  <c r="O51" i="2"/>
  <c r="P42" i="2"/>
  <c r="Q42" i="2" s="1"/>
  <c r="O42" i="2"/>
  <c r="P41" i="2"/>
  <c r="O41" i="2"/>
  <c r="P40" i="2"/>
  <c r="O40" i="2"/>
  <c r="Q40" i="2" s="1"/>
  <c r="P39" i="2"/>
  <c r="O39" i="2"/>
  <c r="P38" i="2"/>
  <c r="Q38" i="2" s="1"/>
  <c r="O38" i="2"/>
  <c r="P37" i="2"/>
  <c r="O37" i="2"/>
  <c r="P36" i="2"/>
  <c r="O36" i="2"/>
  <c r="P35" i="2"/>
  <c r="O35" i="2"/>
  <c r="P26" i="2"/>
  <c r="O26" i="2"/>
  <c r="Q26" i="2" s="1"/>
  <c r="P25" i="2"/>
  <c r="O25" i="2"/>
  <c r="P24" i="2"/>
  <c r="O24" i="2"/>
  <c r="Q24" i="2" s="1"/>
  <c r="P23" i="2"/>
  <c r="O23" i="2"/>
  <c r="P22" i="2"/>
  <c r="O22" i="2"/>
  <c r="Q22" i="2" s="1"/>
  <c r="P21" i="2"/>
  <c r="O21" i="2"/>
  <c r="P20" i="2"/>
  <c r="O20" i="2"/>
  <c r="Q20" i="2" s="1"/>
  <c r="P19" i="2"/>
  <c r="O19" i="2"/>
  <c r="Q19" i="2" s="1"/>
  <c r="O4" i="2"/>
  <c r="P4" i="2"/>
  <c r="Q4" i="2" s="1"/>
  <c r="O5" i="2"/>
  <c r="P5" i="2"/>
  <c r="O6" i="2"/>
  <c r="P6" i="2"/>
  <c r="Q6" i="2" s="1"/>
  <c r="O7" i="2"/>
  <c r="P7" i="2"/>
  <c r="O8" i="2"/>
  <c r="P8" i="2"/>
  <c r="Q8" i="2" s="1"/>
  <c r="O9" i="2"/>
  <c r="P9" i="2"/>
  <c r="O10" i="2"/>
  <c r="P10" i="2"/>
  <c r="Q10" i="2" s="1"/>
  <c r="P3" i="2"/>
  <c r="O3" i="2"/>
  <c r="Q57" i="2"/>
  <c r="Q53" i="2"/>
  <c r="Q51" i="2"/>
  <c r="Q41" i="2"/>
  <c r="Q39" i="2"/>
  <c r="Q37" i="2"/>
  <c r="Q36" i="2"/>
  <c r="Q35" i="2"/>
  <c r="Q25" i="2"/>
  <c r="Q23" i="2"/>
  <c r="Q21" i="2"/>
  <c r="Q9" i="2"/>
  <c r="Q7" i="2"/>
  <c r="Q5" i="2"/>
  <c r="G125" i="34" l="1"/>
  <c r="G121" i="34"/>
  <c r="G36" i="34"/>
  <c r="G40" i="34"/>
  <c r="G76" i="34"/>
  <c r="G7" i="34"/>
  <c r="G6" i="34"/>
  <c r="G41" i="34"/>
  <c r="G53" i="34"/>
  <c r="G57" i="34"/>
  <c r="G73" i="34"/>
  <c r="G89" i="34"/>
  <c r="G3" i="34"/>
  <c r="G23" i="34"/>
  <c r="G51" i="34"/>
  <c r="G55" i="34"/>
  <c r="G71" i="34"/>
  <c r="G87" i="34"/>
  <c r="G91" i="34"/>
  <c r="G103" i="34"/>
  <c r="G107" i="34"/>
  <c r="G123" i="34"/>
  <c r="G74" i="34"/>
  <c r="G78" i="34"/>
  <c r="Q58" i="34"/>
  <c r="Q39" i="34"/>
  <c r="Q24" i="34"/>
  <c r="Q21" i="34"/>
  <c r="G94" i="34"/>
  <c r="Q26" i="34"/>
  <c r="Q8" i="34"/>
  <c r="G75" i="34"/>
  <c r="Q10" i="34"/>
  <c r="G54" i="34"/>
  <c r="Q55" i="34"/>
  <c r="Q54" i="34"/>
  <c r="Q51" i="34"/>
  <c r="Q35" i="34"/>
  <c r="G42" i="34"/>
  <c r="G19" i="34"/>
  <c r="Q22" i="34"/>
  <c r="Q23" i="34"/>
  <c r="Q20" i="34"/>
  <c r="G10" i="34"/>
  <c r="Q6" i="34"/>
  <c r="Q7" i="34"/>
  <c r="Q3" i="34"/>
  <c r="Q52" i="34"/>
  <c r="Q36" i="34"/>
  <c r="Q41" i="34"/>
  <c r="Q57" i="34"/>
  <c r="Q25" i="34"/>
  <c r="Q4" i="34"/>
  <c r="Q9" i="34"/>
  <c r="Q19" i="34"/>
  <c r="Q42" i="34"/>
  <c r="Q53" i="34"/>
  <c r="Q37" i="34"/>
  <c r="Q40" i="34"/>
  <c r="Q38" i="34"/>
  <c r="G72" i="34"/>
  <c r="G93" i="34"/>
  <c r="G106" i="34"/>
  <c r="G119" i="34"/>
  <c r="G5" i="34"/>
  <c r="G9" i="34"/>
  <c r="G22" i="34"/>
  <c r="G26" i="34"/>
  <c r="G35" i="34"/>
  <c r="G39" i="34"/>
  <c r="G52" i="34"/>
  <c r="G56" i="34"/>
  <c r="G122" i="34"/>
  <c r="G4" i="34"/>
  <c r="G8" i="34"/>
  <c r="G21" i="34"/>
  <c r="G25" i="34"/>
  <c r="G38" i="34"/>
  <c r="Q59" i="3"/>
  <c r="Q59" i="30"/>
  <c r="Q59" i="28"/>
  <c r="Q59" i="26"/>
  <c r="Q59" i="24"/>
  <c r="Q27" i="3"/>
  <c r="Q59" i="29"/>
  <c r="Q59" i="27"/>
  <c r="Q59" i="25"/>
  <c r="Q59" i="23"/>
  <c r="Q59" i="31"/>
  <c r="Q27" i="29"/>
  <c r="Q27" i="27"/>
  <c r="Q27" i="25"/>
  <c r="Q27" i="23"/>
  <c r="Q11" i="29"/>
  <c r="Q43" i="28"/>
  <c r="Q43" i="26"/>
  <c r="Q43" i="24"/>
  <c r="Q43" i="30"/>
  <c r="Q43" i="3"/>
  <c r="Q11" i="30"/>
  <c r="Q11" i="28"/>
  <c r="Q11" i="26"/>
  <c r="Q11" i="24"/>
  <c r="Q11" i="22"/>
  <c r="Q11" i="31"/>
  <c r="Q27" i="31"/>
  <c r="Q43" i="20"/>
  <c r="Q27" i="18"/>
  <c r="Q43" i="15"/>
  <c r="Q11" i="8"/>
  <c r="Q59" i="7"/>
  <c r="Q43" i="5"/>
  <c r="Q37" i="22"/>
  <c r="Q58" i="22"/>
  <c r="Q59" i="22" s="1"/>
  <c r="Q57" i="20"/>
  <c r="Q59" i="20" s="1"/>
  <c r="Q19" i="19"/>
  <c r="Q27" i="19" s="1"/>
  <c r="Q40" i="19"/>
  <c r="Q43" i="18"/>
  <c r="Q27" i="16"/>
  <c r="Q23" i="16"/>
  <c r="Q36" i="14"/>
  <c r="Q43" i="14" s="1"/>
  <c r="Q6" i="13"/>
  <c r="Q11" i="13" s="1"/>
  <c r="Q43" i="12"/>
  <c r="Q57" i="12"/>
  <c r="Q23" i="10"/>
  <c r="Q27" i="10" s="1"/>
  <c r="Q53" i="9"/>
  <c r="Q43" i="8"/>
  <c r="Q6" i="7"/>
  <c r="Q11" i="7" s="1"/>
  <c r="Q27" i="6"/>
  <c r="Q23" i="6"/>
  <c r="Q40" i="5"/>
  <c r="Q11" i="4"/>
  <c r="Q11" i="15"/>
  <c r="Q59" i="14"/>
  <c r="Q59" i="13"/>
  <c r="Q43" i="11"/>
  <c r="Q43" i="6"/>
  <c r="Q43" i="16"/>
  <c r="Q11" i="14"/>
  <c r="Q43" i="9"/>
  <c r="Q59" i="8"/>
  <c r="Q53" i="7"/>
  <c r="Q11" i="20"/>
  <c r="Q59" i="19"/>
  <c r="Q43" i="17"/>
  <c r="Q7" i="21"/>
  <c r="Q11" i="21" s="1"/>
  <c r="Q43" i="21"/>
  <c r="Q6" i="19"/>
  <c r="Q53" i="19"/>
  <c r="Q10" i="18"/>
  <c r="Q11" i="18" s="1"/>
  <c r="Q19" i="15"/>
  <c r="Q27" i="15" s="1"/>
  <c r="Q59" i="12"/>
  <c r="Q59" i="11"/>
  <c r="Q36" i="10"/>
  <c r="Q43" i="10" s="1"/>
  <c r="Q19" i="7"/>
  <c r="Q27" i="7" s="1"/>
  <c r="Q59" i="6"/>
  <c r="Q11" i="5"/>
  <c r="Q23" i="4"/>
  <c r="Q27" i="4" s="1"/>
  <c r="Q57" i="4"/>
  <c r="Q59" i="4" s="1"/>
  <c r="Q24" i="22"/>
  <c r="Q27" i="22" s="1"/>
  <c r="Q43" i="22"/>
  <c r="Q23" i="20"/>
  <c r="Q27" i="20" s="1"/>
  <c r="Q36" i="16"/>
  <c r="Q57" i="16"/>
  <c r="Q59" i="16" s="1"/>
  <c r="Q53" i="15"/>
  <c r="Q59" i="15" s="1"/>
  <c r="Q19" i="13"/>
  <c r="Q27" i="13" s="1"/>
  <c r="Q10" i="12"/>
  <c r="Q11" i="12" s="1"/>
  <c r="Q11" i="11"/>
  <c r="Q40" i="11"/>
  <c r="Q11" i="10"/>
  <c r="Q59" i="10"/>
  <c r="Q59" i="9"/>
  <c r="Q19" i="5"/>
  <c r="Q27" i="5" s="1"/>
  <c r="Q59" i="21"/>
  <c r="Q11" i="19"/>
  <c r="Q43" i="19"/>
  <c r="Q6" i="17"/>
  <c r="Q11" i="17" s="1"/>
  <c r="Q53" i="17"/>
  <c r="Q59" i="17" s="1"/>
  <c r="Q10" i="16"/>
  <c r="Q11" i="16" s="1"/>
  <c r="Q27" i="14"/>
  <c r="Q23" i="14"/>
  <c r="Q53" i="13"/>
  <c r="Q11" i="9"/>
  <c r="Q43" i="7"/>
  <c r="Q43" i="4"/>
  <c r="Q59" i="2"/>
  <c r="Q43" i="2"/>
  <c r="Q27" i="2"/>
  <c r="Q3" i="2"/>
  <c r="Q11" i="2" s="1"/>
  <c r="I126" i="31"/>
  <c r="H126" i="31"/>
  <c r="I125" i="31"/>
  <c r="H125" i="31"/>
  <c r="I124" i="31"/>
  <c r="J124" i="31" s="1"/>
  <c r="H124" i="31"/>
  <c r="I123" i="31"/>
  <c r="H123" i="31"/>
  <c r="I122" i="31"/>
  <c r="H122" i="31"/>
  <c r="I121" i="31"/>
  <c r="J121" i="31" s="1"/>
  <c r="H121" i="31"/>
  <c r="I120" i="31"/>
  <c r="H120" i="31"/>
  <c r="J120" i="31" s="1"/>
  <c r="I119" i="31"/>
  <c r="J119" i="31" s="1"/>
  <c r="H119" i="31"/>
  <c r="I110" i="31"/>
  <c r="H110" i="31"/>
  <c r="I109" i="31"/>
  <c r="H109" i="31"/>
  <c r="I108" i="31"/>
  <c r="H108" i="31"/>
  <c r="J107" i="31"/>
  <c r="I107" i="31"/>
  <c r="H107" i="31"/>
  <c r="I106" i="31"/>
  <c r="J106" i="31" s="1"/>
  <c r="H106" i="31"/>
  <c r="I105" i="31"/>
  <c r="H105" i="31"/>
  <c r="I104" i="31"/>
  <c r="H104" i="31"/>
  <c r="I103" i="31"/>
  <c r="J103" i="31" s="1"/>
  <c r="H103" i="31"/>
  <c r="I94" i="31"/>
  <c r="J94" i="31" s="1"/>
  <c r="H94" i="31"/>
  <c r="I93" i="31"/>
  <c r="H93" i="31"/>
  <c r="I92" i="31"/>
  <c r="J92" i="31" s="1"/>
  <c r="H92" i="31"/>
  <c r="I91" i="31"/>
  <c r="J91" i="31" s="1"/>
  <c r="H91" i="31"/>
  <c r="I90" i="31"/>
  <c r="H90" i="31"/>
  <c r="J90" i="31" s="1"/>
  <c r="I89" i="31"/>
  <c r="J89" i="31" s="1"/>
  <c r="H89" i="31"/>
  <c r="I88" i="31"/>
  <c r="H88" i="31"/>
  <c r="I87" i="31"/>
  <c r="H87" i="31"/>
  <c r="I78" i="31"/>
  <c r="H78" i="31"/>
  <c r="J78" i="31" s="1"/>
  <c r="J77" i="31"/>
  <c r="I77" i="31"/>
  <c r="H77" i="31"/>
  <c r="I76" i="31"/>
  <c r="J76" i="31" s="1"/>
  <c r="H76" i="31"/>
  <c r="I75" i="31"/>
  <c r="H75" i="31"/>
  <c r="I74" i="31"/>
  <c r="H74" i="31"/>
  <c r="I73" i="31"/>
  <c r="H73" i="31"/>
  <c r="J73" i="31" s="1"/>
  <c r="I72" i="31"/>
  <c r="H72" i="31"/>
  <c r="I71" i="31"/>
  <c r="H71" i="31"/>
  <c r="J71" i="31" s="1"/>
  <c r="I58" i="31"/>
  <c r="H58" i="31"/>
  <c r="I57" i="31"/>
  <c r="J57" i="31" s="1"/>
  <c r="H57" i="31"/>
  <c r="I56" i="31"/>
  <c r="H56" i="31"/>
  <c r="J56" i="31" s="1"/>
  <c r="I55" i="31"/>
  <c r="J55" i="31" s="1"/>
  <c r="H55" i="31"/>
  <c r="I54" i="31"/>
  <c r="H54" i="31"/>
  <c r="J54" i="31" s="1"/>
  <c r="I53" i="31"/>
  <c r="J53" i="31" s="1"/>
  <c r="H53" i="31"/>
  <c r="I52" i="31"/>
  <c r="J52" i="31" s="1"/>
  <c r="H52" i="31"/>
  <c r="I51" i="31"/>
  <c r="H51" i="31"/>
  <c r="I42" i="31"/>
  <c r="H42" i="31"/>
  <c r="I41" i="31"/>
  <c r="H41" i="31"/>
  <c r="J41" i="31" s="1"/>
  <c r="J40" i="31"/>
  <c r="I40" i="31"/>
  <c r="H40" i="31"/>
  <c r="J39" i="31"/>
  <c r="I39" i="31"/>
  <c r="H39" i="31"/>
  <c r="I38" i="31"/>
  <c r="H38" i="31"/>
  <c r="I37" i="31"/>
  <c r="H37" i="31"/>
  <c r="I36" i="31"/>
  <c r="H36" i="31"/>
  <c r="I35" i="31"/>
  <c r="J35" i="31" s="1"/>
  <c r="H35" i="31"/>
  <c r="I26" i="31"/>
  <c r="J26" i="31" s="1"/>
  <c r="H26" i="31"/>
  <c r="I25" i="31"/>
  <c r="H25" i="31"/>
  <c r="I24" i="31"/>
  <c r="H24" i="31"/>
  <c r="J24" i="31" s="1"/>
  <c r="I23" i="31"/>
  <c r="H23" i="31"/>
  <c r="J22" i="31"/>
  <c r="I22" i="31"/>
  <c r="H22" i="31"/>
  <c r="I21" i="31"/>
  <c r="J21" i="31" s="1"/>
  <c r="H21" i="31"/>
  <c r="I20" i="31"/>
  <c r="H20" i="31"/>
  <c r="I19" i="31"/>
  <c r="H19" i="31"/>
  <c r="I10" i="31"/>
  <c r="J10" i="31" s="1"/>
  <c r="H10" i="31"/>
  <c r="J9" i="31"/>
  <c r="I9" i="31"/>
  <c r="H9" i="31"/>
  <c r="I8" i="31"/>
  <c r="H8" i="31"/>
  <c r="I7" i="31"/>
  <c r="H7" i="31"/>
  <c r="I6" i="31"/>
  <c r="H6" i="31"/>
  <c r="I5" i="31"/>
  <c r="J5" i="31" s="1"/>
  <c r="H5" i="31"/>
  <c r="I4" i="31"/>
  <c r="H4" i="31"/>
  <c r="I3" i="31"/>
  <c r="H3" i="31"/>
  <c r="I126" i="30"/>
  <c r="H126" i="30"/>
  <c r="I125" i="30"/>
  <c r="J125" i="30" s="1"/>
  <c r="H125" i="30"/>
  <c r="I124" i="30"/>
  <c r="J124" i="30" s="1"/>
  <c r="H124" i="30"/>
  <c r="I123" i="30"/>
  <c r="H123" i="30"/>
  <c r="I122" i="30"/>
  <c r="H122" i="30"/>
  <c r="J122" i="30" s="1"/>
  <c r="I121" i="30"/>
  <c r="H121" i="30"/>
  <c r="J120" i="30"/>
  <c r="I120" i="30"/>
  <c r="H120" i="30"/>
  <c r="I119" i="30"/>
  <c r="J119" i="30" s="1"/>
  <c r="H119" i="30"/>
  <c r="I110" i="30"/>
  <c r="J110" i="30" s="1"/>
  <c r="H110" i="30"/>
  <c r="I109" i="30"/>
  <c r="H109" i="30"/>
  <c r="J109" i="30" s="1"/>
  <c r="I108" i="30"/>
  <c r="J108" i="30" s="1"/>
  <c r="H108" i="30"/>
  <c r="J107" i="30"/>
  <c r="I107" i="30"/>
  <c r="H107" i="30"/>
  <c r="I106" i="30"/>
  <c r="H106" i="30"/>
  <c r="I105" i="30"/>
  <c r="H105" i="30"/>
  <c r="I104" i="30"/>
  <c r="H104" i="30"/>
  <c r="I103" i="30"/>
  <c r="J103" i="30" s="1"/>
  <c r="H103" i="30"/>
  <c r="I94" i="30"/>
  <c r="J94" i="30" s="1"/>
  <c r="H94" i="30"/>
  <c r="I93" i="30"/>
  <c r="H93" i="30"/>
  <c r="I92" i="30"/>
  <c r="H92" i="30"/>
  <c r="J92" i="30" s="1"/>
  <c r="I91" i="30"/>
  <c r="H91" i="30"/>
  <c r="J90" i="30"/>
  <c r="I90" i="30"/>
  <c r="H90" i="30"/>
  <c r="I89" i="30"/>
  <c r="J89" i="30" s="1"/>
  <c r="H89" i="30"/>
  <c r="I88" i="30"/>
  <c r="H88" i="30"/>
  <c r="I87" i="30"/>
  <c r="H87" i="30"/>
  <c r="I78" i="30"/>
  <c r="J78" i="30" s="1"/>
  <c r="H78" i="30"/>
  <c r="J77" i="30"/>
  <c r="I77" i="30"/>
  <c r="H77" i="30"/>
  <c r="I76" i="30"/>
  <c r="H76" i="30"/>
  <c r="I75" i="30"/>
  <c r="H75" i="30"/>
  <c r="I74" i="30"/>
  <c r="J74" i="30" s="1"/>
  <c r="H74" i="30"/>
  <c r="I73" i="30"/>
  <c r="H73" i="30"/>
  <c r="J73" i="30" s="1"/>
  <c r="I72" i="30"/>
  <c r="J72" i="30" s="1"/>
  <c r="H72" i="30"/>
  <c r="I71" i="30"/>
  <c r="H71" i="30"/>
  <c r="J71" i="30" s="1"/>
  <c r="I58" i="30"/>
  <c r="H58" i="30"/>
  <c r="J58" i="30" s="1"/>
  <c r="I57" i="30"/>
  <c r="H57" i="30"/>
  <c r="J56" i="30"/>
  <c r="I56" i="30"/>
  <c r="H56" i="30"/>
  <c r="I55" i="30"/>
  <c r="J55" i="30" s="1"/>
  <c r="H55" i="30"/>
  <c r="I54" i="30"/>
  <c r="H54" i="30"/>
  <c r="I53" i="30"/>
  <c r="J53" i="30" s="1"/>
  <c r="H53" i="30"/>
  <c r="I52" i="30"/>
  <c r="J52" i="30" s="1"/>
  <c r="H52" i="30"/>
  <c r="I51" i="30"/>
  <c r="H51" i="30"/>
  <c r="I42" i="30"/>
  <c r="H42" i="30"/>
  <c r="I41" i="30"/>
  <c r="J41" i="30" s="1"/>
  <c r="H41" i="30"/>
  <c r="J40" i="30"/>
  <c r="I40" i="30"/>
  <c r="H40" i="30"/>
  <c r="I39" i="30"/>
  <c r="J39" i="30" s="1"/>
  <c r="H39" i="30"/>
  <c r="I38" i="30"/>
  <c r="J38" i="30" s="1"/>
  <c r="H38" i="30"/>
  <c r="I37" i="30"/>
  <c r="H37" i="30"/>
  <c r="I36" i="30"/>
  <c r="J36" i="30" s="1"/>
  <c r="H36" i="30"/>
  <c r="J35" i="30"/>
  <c r="I35" i="30"/>
  <c r="H35" i="30"/>
  <c r="J26" i="30"/>
  <c r="I26" i="30"/>
  <c r="H26" i="30"/>
  <c r="I25" i="30"/>
  <c r="H25" i="30"/>
  <c r="I24" i="30"/>
  <c r="J24" i="30" s="1"/>
  <c r="H24" i="30"/>
  <c r="I23" i="30"/>
  <c r="J23" i="30" s="1"/>
  <c r="H23" i="30"/>
  <c r="I22" i="30"/>
  <c r="J22" i="30" s="1"/>
  <c r="H22" i="30"/>
  <c r="I21" i="30"/>
  <c r="J21" i="30" s="1"/>
  <c r="H21" i="30"/>
  <c r="I20" i="30"/>
  <c r="H20" i="30"/>
  <c r="I19" i="30"/>
  <c r="J19" i="30" s="1"/>
  <c r="H19" i="30"/>
  <c r="I10" i="30"/>
  <c r="J10" i="30" s="1"/>
  <c r="H10" i="30"/>
  <c r="I9" i="30"/>
  <c r="J9" i="30" s="1"/>
  <c r="H9" i="30"/>
  <c r="I8" i="30"/>
  <c r="H8" i="30"/>
  <c r="I7" i="30"/>
  <c r="H7" i="30"/>
  <c r="I6" i="30"/>
  <c r="H6" i="30"/>
  <c r="J6" i="30" s="1"/>
  <c r="I5" i="30"/>
  <c r="J5" i="30" s="1"/>
  <c r="H5" i="30"/>
  <c r="I4" i="30"/>
  <c r="H4" i="30"/>
  <c r="I3" i="30"/>
  <c r="J3" i="30" s="1"/>
  <c r="H3" i="30"/>
  <c r="I126" i="29"/>
  <c r="J126" i="29" s="1"/>
  <c r="H126" i="29"/>
  <c r="I125" i="29"/>
  <c r="H125" i="29"/>
  <c r="J125" i="29" s="1"/>
  <c r="I124" i="29"/>
  <c r="J124" i="29" s="1"/>
  <c r="H124" i="29"/>
  <c r="I123" i="29"/>
  <c r="H123" i="29"/>
  <c r="I122" i="29"/>
  <c r="H122" i="29"/>
  <c r="I121" i="29"/>
  <c r="J121" i="29" s="1"/>
  <c r="H121" i="29"/>
  <c r="I120" i="29"/>
  <c r="H120" i="29"/>
  <c r="J120" i="29" s="1"/>
  <c r="I119" i="29"/>
  <c r="H119" i="29"/>
  <c r="I110" i="29"/>
  <c r="H110" i="29"/>
  <c r="I109" i="29"/>
  <c r="J109" i="29" s="1"/>
  <c r="H109" i="29"/>
  <c r="I108" i="29"/>
  <c r="J108" i="29" s="1"/>
  <c r="H108" i="29"/>
  <c r="I107" i="29"/>
  <c r="J107" i="29" s="1"/>
  <c r="H107" i="29"/>
  <c r="I106" i="29"/>
  <c r="J106" i="29" s="1"/>
  <c r="H106" i="29"/>
  <c r="I105" i="29"/>
  <c r="H105" i="29"/>
  <c r="I104" i="29"/>
  <c r="J104" i="29" s="1"/>
  <c r="H104" i="29"/>
  <c r="I103" i="29"/>
  <c r="J103" i="29" s="1"/>
  <c r="H103" i="29"/>
  <c r="I94" i="29"/>
  <c r="J94" i="29" s="1"/>
  <c r="H94" i="29"/>
  <c r="I93" i="29"/>
  <c r="H93" i="29"/>
  <c r="I92" i="29"/>
  <c r="H92" i="29"/>
  <c r="I91" i="29"/>
  <c r="H91" i="29"/>
  <c r="J91" i="29" s="1"/>
  <c r="I90" i="29"/>
  <c r="J90" i="29" s="1"/>
  <c r="H90" i="29"/>
  <c r="I89" i="29"/>
  <c r="H89" i="29"/>
  <c r="I88" i="29"/>
  <c r="H88" i="29"/>
  <c r="J87" i="29"/>
  <c r="I87" i="29"/>
  <c r="H87" i="29"/>
  <c r="I78" i="29"/>
  <c r="J78" i="29" s="1"/>
  <c r="H78" i="29"/>
  <c r="I77" i="29"/>
  <c r="H77" i="29"/>
  <c r="J77" i="29" s="1"/>
  <c r="I76" i="29"/>
  <c r="J76" i="29" s="1"/>
  <c r="H76" i="29"/>
  <c r="I75" i="29"/>
  <c r="H75" i="29"/>
  <c r="J74" i="29"/>
  <c r="I74" i="29"/>
  <c r="H74" i="29"/>
  <c r="J73" i="29"/>
  <c r="I73" i="29"/>
  <c r="H73" i="29"/>
  <c r="I72" i="29"/>
  <c r="H72" i="29"/>
  <c r="I71" i="29"/>
  <c r="H71" i="29"/>
  <c r="I58" i="29"/>
  <c r="H58" i="29"/>
  <c r="I57" i="29"/>
  <c r="H57" i="29"/>
  <c r="J57" i="29" s="1"/>
  <c r="I56" i="29"/>
  <c r="J56" i="29" s="1"/>
  <c r="H56" i="29"/>
  <c r="I55" i="29"/>
  <c r="H55" i="29"/>
  <c r="I54" i="29"/>
  <c r="H54" i="29"/>
  <c r="I53" i="29"/>
  <c r="J53" i="29" s="1"/>
  <c r="H53" i="29"/>
  <c r="I52" i="29"/>
  <c r="H52" i="29"/>
  <c r="J52" i="29" s="1"/>
  <c r="I51" i="29"/>
  <c r="J51" i="29" s="1"/>
  <c r="H51" i="29"/>
  <c r="I42" i="29"/>
  <c r="H42" i="29"/>
  <c r="I41" i="29"/>
  <c r="J41" i="29" s="1"/>
  <c r="H41" i="29"/>
  <c r="I40" i="29"/>
  <c r="J40" i="29" s="1"/>
  <c r="H40" i="29"/>
  <c r="I39" i="29"/>
  <c r="J39" i="29" s="1"/>
  <c r="H39" i="29"/>
  <c r="I38" i="29"/>
  <c r="J38" i="29" s="1"/>
  <c r="H38" i="29"/>
  <c r="I37" i="29"/>
  <c r="H37" i="29"/>
  <c r="J37" i="29" s="1"/>
  <c r="J36" i="29"/>
  <c r="I36" i="29"/>
  <c r="H36" i="29"/>
  <c r="I35" i="29"/>
  <c r="J35" i="29" s="1"/>
  <c r="H35" i="29"/>
  <c r="I26" i="29"/>
  <c r="J26" i="29" s="1"/>
  <c r="H26" i="29"/>
  <c r="I25" i="29"/>
  <c r="H25" i="29"/>
  <c r="I24" i="29"/>
  <c r="H24" i="29"/>
  <c r="I23" i="29"/>
  <c r="H23" i="29"/>
  <c r="J23" i="29" s="1"/>
  <c r="J22" i="29"/>
  <c r="I22" i="29"/>
  <c r="H22" i="29"/>
  <c r="I21" i="29"/>
  <c r="H21" i="29"/>
  <c r="I20" i="29"/>
  <c r="H20" i="29"/>
  <c r="J19" i="29"/>
  <c r="I19" i="29"/>
  <c r="H19" i="29"/>
  <c r="I10" i="29"/>
  <c r="J10" i="29" s="1"/>
  <c r="H10" i="29"/>
  <c r="I9" i="29"/>
  <c r="H9" i="29"/>
  <c r="J9" i="29" s="1"/>
  <c r="I8" i="29"/>
  <c r="J8" i="29" s="1"/>
  <c r="H8" i="29"/>
  <c r="I7" i="29"/>
  <c r="H7" i="29"/>
  <c r="J6" i="29"/>
  <c r="I6" i="29"/>
  <c r="H6" i="29"/>
  <c r="J5" i="29"/>
  <c r="I5" i="29"/>
  <c r="H5" i="29"/>
  <c r="I4" i="29"/>
  <c r="H4" i="29"/>
  <c r="I3" i="29"/>
  <c r="H3" i="29"/>
  <c r="I126" i="28"/>
  <c r="H126" i="28"/>
  <c r="I125" i="28"/>
  <c r="H125" i="28"/>
  <c r="J125" i="28" s="1"/>
  <c r="I124" i="28"/>
  <c r="J124" i="28" s="1"/>
  <c r="H124" i="28"/>
  <c r="I123" i="28"/>
  <c r="H123" i="28"/>
  <c r="I122" i="28"/>
  <c r="H122" i="28"/>
  <c r="I121" i="28"/>
  <c r="J121" i="28" s="1"/>
  <c r="H121" i="28"/>
  <c r="I120" i="28"/>
  <c r="H120" i="28"/>
  <c r="J120" i="28" s="1"/>
  <c r="I119" i="28"/>
  <c r="J119" i="28" s="1"/>
  <c r="H119" i="28"/>
  <c r="I110" i="28"/>
  <c r="H110" i="28"/>
  <c r="I109" i="28"/>
  <c r="H109" i="28"/>
  <c r="I108" i="28"/>
  <c r="J108" i="28" s="1"/>
  <c r="H108" i="28"/>
  <c r="I107" i="28"/>
  <c r="J107" i="28" s="1"/>
  <c r="H107" i="28"/>
  <c r="I106" i="28"/>
  <c r="J106" i="28" s="1"/>
  <c r="H106" i="28"/>
  <c r="I105" i="28"/>
  <c r="H105" i="28"/>
  <c r="J104" i="28"/>
  <c r="I104" i="28"/>
  <c r="H104" i="28"/>
  <c r="I103" i="28"/>
  <c r="J103" i="28" s="1"/>
  <c r="H103" i="28"/>
  <c r="I94" i="28"/>
  <c r="J94" i="28" s="1"/>
  <c r="H94" i="28"/>
  <c r="I93" i="28"/>
  <c r="H93" i="28"/>
  <c r="I92" i="28"/>
  <c r="H92" i="28"/>
  <c r="I91" i="28"/>
  <c r="H91" i="28"/>
  <c r="J91" i="28" s="1"/>
  <c r="J90" i="28"/>
  <c r="I90" i="28"/>
  <c r="H90" i="28"/>
  <c r="I89" i="28"/>
  <c r="H89" i="28"/>
  <c r="I88" i="28"/>
  <c r="J88" i="28" s="1"/>
  <c r="H88" i="28"/>
  <c r="J87" i="28"/>
  <c r="I87" i="28"/>
  <c r="H87" i="28"/>
  <c r="I78" i="28"/>
  <c r="J78" i="28" s="1"/>
  <c r="H78" i="28"/>
  <c r="I77" i="28"/>
  <c r="H77" i="28"/>
  <c r="J77" i="28" s="1"/>
  <c r="I76" i="28"/>
  <c r="J76" i="28" s="1"/>
  <c r="H76" i="28"/>
  <c r="I75" i="28"/>
  <c r="H75" i="28"/>
  <c r="J74" i="28"/>
  <c r="I74" i="28"/>
  <c r="H74" i="28"/>
  <c r="J73" i="28"/>
  <c r="I73" i="28"/>
  <c r="H73" i="28"/>
  <c r="I72" i="28"/>
  <c r="J72" i="28" s="1"/>
  <c r="H72" i="28"/>
  <c r="I71" i="28"/>
  <c r="J71" i="28" s="1"/>
  <c r="H71" i="28"/>
  <c r="I58" i="28"/>
  <c r="H58" i="28"/>
  <c r="J57" i="28"/>
  <c r="I57" i="28"/>
  <c r="H57" i="28"/>
  <c r="I56" i="28"/>
  <c r="J56" i="28" s="1"/>
  <c r="H56" i="28"/>
  <c r="I55" i="28"/>
  <c r="H55" i="28"/>
  <c r="I54" i="28"/>
  <c r="J54" i="28" s="1"/>
  <c r="H54" i="28"/>
  <c r="I53" i="28"/>
  <c r="H53" i="28"/>
  <c r="J53" i="28" s="1"/>
  <c r="I52" i="28"/>
  <c r="H52" i="28"/>
  <c r="J52" i="28" s="1"/>
  <c r="I51" i="28"/>
  <c r="J51" i="28" s="1"/>
  <c r="H51" i="28"/>
  <c r="I42" i="28"/>
  <c r="J42" i="28" s="1"/>
  <c r="H42" i="28"/>
  <c r="I41" i="28"/>
  <c r="J41" i="28" s="1"/>
  <c r="H41" i="28"/>
  <c r="I40" i="28"/>
  <c r="J40" i="28" s="1"/>
  <c r="H40" i="28"/>
  <c r="I39" i="28"/>
  <c r="J39" i="28" s="1"/>
  <c r="H39" i="28"/>
  <c r="I38" i="28"/>
  <c r="J38" i="28" s="1"/>
  <c r="H38" i="28"/>
  <c r="I37" i="28"/>
  <c r="H37" i="28"/>
  <c r="J36" i="28"/>
  <c r="I36" i="28"/>
  <c r="H36" i="28"/>
  <c r="I35" i="28"/>
  <c r="J35" i="28" s="1"/>
  <c r="H35" i="28"/>
  <c r="I26" i="28"/>
  <c r="J26" i="28" s="1"/>
  <c r="H26" i="28"/>
  <c r="I25" i="28"/>
  <c r="H25" i="28"/>
  <c r="I24" i="28"/>
  <c r="H24" i="28"/>
  <c r="I23" i="28"/>
  <c r="H23" i="28"/>
  <c r="J23" i="28" s="1"/>
  <c r="J22" i="28"/>
  <c r="I22" i="28"/>
  <c r="H22" i="28"/>
  <c r="I21" i="28"/>
  <c r="H21" i="28"/>
  <c r="I20" i="28"/>
  <c r="J20" i="28" s="1"/>
  <c r="H20" i="28"/>
  <c r="J19" i="28"/>
  <c r="I19" i="28"/>
  <c r="H19" i="28"/>
  <c r="I10" i="28"/>
  <c r="J10" i="28" s="1"/>
  <c r="H10" i="28"/>
  <c r="I9" i="28"/>
  <c r="H9" i="28"/>
  <c r="J9" i="28" s="1"/>
  <c r="I8" i="28"/>
  <c r="J8" i="28" s="1"/>
  <c r="H8" i="28"/>
  <c r="I7" i="28"/>
  <c r="H7" i="28"/>
  <c r="J6" i="28"/>
  <c r="I6" i="28"/>
  <c r="H6" i="28"/>
  <c r="J5" i="28"/>
  <c r="I5" i="28"/>
  <c r="H5" i="28"/>
  <c r="I4" i="28"/>
  <c r="H4" i="28"/>
  <c r="I3" i="28"/>
  <c r="J3" i="28" s="1"/>
  <c r="H3" i="28"/>
  <c r="I126" i="27"/>
  <c r="H126" i="27"/>
  <c r="J125" i="27"/>
  <c r="I125" i="27"/>
  <c r="H125" i="27"/>
  <c r="I124" i="27"/>
  <c r="J124" i="27" s="1"/>
  <c r="H124" i="27"/>
  <c r="I123" i="27"/>
  <c r="H123" i="27"/>
  <c r="I122" i="27"/>
  <c r="J122" i="27" s="1"/>
  <c r="H122" i="27"/>
  <c r="I121" i="27"/>
  <c r="J121" i="27" s="1"/>
  <c r="H121" i="27"/>
  <c r="I120" i="27"/>
  <c r="H120" i="27"/>
  <c r="J120" i="27" s="1"/>
  <c r="I119" i="27"/>
  <c r="J119" i="27" s="1"/>
  <c r="H119" i="27"/>
  <c r="I110" i="27"/>
  <c r="H110" i="27"/>
  <c r="I109" i="27"/>
  <c r="J109" i="27" s="1"/>
  <c r="H109" i="27"/>
  <c r="I108" i="27"/>
  <c r="J108" i="27" s="1"/>
  <c r="H108" i="27"/>
  <c r="I107" i="27"/>
  <c r="J107" i="27" s="1"/>
  <c r="H107" i="27"/>
  <c r="I106" i="27"/>
  <c r="J106" i="27" s="1"/>
  <c r="H106" i="27"/>
  <c r="I105" i="27"/>
  <c r="H105" i="27"/>
  <c r="J104" i="27"/>
  <c r="I104" i="27"/>
  <c r="H104" i="27"/>
  <c r="I103" i="27"/>
  <c r="J103" i="27" s="1"/>
  <c r="H103" i="27"/>
  <c r="I94" i="27"/>
  <c r="J94" i="27" s="1"/>
  <c r="H94" i="27"/>
  <c r="I93" i="27"/>
  <c r="H93" i="27"/>
  <c r="I92" i="27"/>
  <c r="H92" i="27"/>
  <c r="I91" i="27"/>
  <c r="H91" i="27"/>
  <c r="J91" i="27" s="1"/>
  <c r="J90" i="27"/>
  <c r="I90" i="27"/>
  <c r="H90" i="27"/>
  <c r="I89" i="27"/>
  <c r="H89" i="27"/>
  <c r="I88" i="27"/>
  <c r="H88" i="27"/>
  <c r="J87" i="27"/>
  <c r="I87" i="27"/>
  <c r="H87" i="27"/>
  <c r="I78" i="27"/>
  <c r="J78" i="27" s="1"/>
  <c r="H78" i="27"/>
  <c r="I77" i="27"/>
  <c r="H77" i="27"/>
  <c r="J77" i="27" s="1"/>
  <c r="I76" i="27"/>
  <c r="J76" i="27" s="1"/>
  <c r="H76" i="27"/>
  <c r="I75" i="27"/>
  <c r="H75" i="27"/>
  <c r="J74" i="27"/>
  <c r="I74" i="27"/>
  <c r="H74" i="27"/>
  <c r="J73" i="27"/>
  <c r="I73" i="27"/>
  <c r="H73" i="27"/>
  <c r="I72" i="27"/>
  <c r="H72" i="27"/>
  <c r="I71" i="27"/>
  <c r="H71" i="27"/>
  <c r="I58" i="27"/>
  <c r="H58" i="27"/>
  <c r="J58" i="27" s="1"/>
  <c r="J57" i="27"/>
  <c r="I57" i="27"/>
  <c r="H57" i="27"/>
  <c r="I56" i="27"/>
  <c r="J56" i="27" s="1"/>
  <c r="H56" i="27"/>
  <c r="I55" i="27"/>
  <c r="H55" i="27"/>
  <c r="I54" i="27"/>
  <c r="H54" i="27"/>
  <c r="I53" i="27"/>
  <c r="J53" i="27" s="1"/>
  <c r="H53" i="27"/>
  <c r="I52" i="27"/>
  <c r="J52" i="27" s="1"/>
  <c r="H52" i="27"/>
  <c r="I51" i="27"/>
  <c r="H51" i="27"/>
  <c r="I42" i="27"/>
  <c r="H42" i="27"/>
  <c r="I41" i="27"/>
  <c r="H41" i="27"/>
  <c r="I40" i="27"/>
  <c r="H40" i="27"/>
  <c r="J40" i="27" s="1"/>
  <c r="I39" i="27"/>
  <c r="J39" i="27" s="1"/>
  <c r="H39" i="27"/>
  <c r="I38" i="27"/>
  <c r="H38" i="27"/>
  <c r="J37" i="27"/>
  <c r="I37" i="27"/>
  <c r="H37" i="27"/>
  <c r="J36" i="27"/>
  <c r="I36" i="27"/>
  <c r="H36" i="27"/>
  <c r="I35" i="27"/>
  <c r="H35" i="27"/>
  <c r="I26" i="27"/>
  <c r="J26" i="27" s="1"/>
  <c r="H26" i="27"/>
  <c r="I25" i="27"/>
  <c r="H25" i="27"/>
  <c r="J24" i="27"/>
  <c r="I24" i="27"/>
  <c r="H24" i="27"/>
  <c r="I23" i="27"/>
  <c r="J23" i="27" s="1"/>
  <c r="H23" i="27"/>
  <c r="I22" i="27"/>
  <c r="H22" i="27"/>
  <c r="I21" i="27"/>
  <c r="H21" i="27"/>
  <c r="I20" i="27"/>
  <c r="J20" i="27" s="1"/>
  <c r="H20" i="27"/>
  <c r="I19" i="27"/>
  <c r="H19" i="27"/>
  <c r="J19" i="27" s="1"/>
  <c r="J10" i="27"/>
  <c r="I10" i="27"/>
  <c r="H10" i="27"/>
  <c r="I9" i="27"/>
  <c r="H9" i="27"/>
  <c r="I8" i="27"/>
  <c r="J8" i="27" s="1"/>
  <c r="H8" i="27"/>
  <c r="J7" i="27"/>
  <c r="I7" i="27"/>
  <c r="H7" i="27"/>
  <c r="I6" i="27"/>
  <c r="J6" i="27" s="1"/>
  <c r="H6" i="27"/>
  <c r="I5" i="27"/>
  <c r="J5" i="27" s="1"/>
  <c r="H5" i="27"/>
  <c r="I4" i="27"/>
  <c r="H4" i="27"/>
  <c r="I3" i="27"/>
  <c r="J3" i="27" s="1"/>
  <c r="H3" i="27"/>
  <c r="J126" i="26"/>
  <c r="I126" i="26"/>
  <c r="H126" i="26"/>
  <c r="J125" i="26"/>
  <c r="I125" i="26"/>
  <c r="H125" i="26"/>
  <c r="I124" i="26"/>
  <c r="H124" i="26"/>
  <c r="I123" i="26"/>
  <c r="J123" i="26" s="1"/>
  <c r="H123" i="26"/>
  <c r="I122" i="26"/>
  <c r="J122" i="26" s="1"/>
  <c r="H122" i="26"/>
  <c r="I121" i="26"/>
  <c r="J121" i="26" s="1"/>
  <c r="H121" i="26"/>
  <c r="I120" i="26"/>
  <c r="J120" i="26" s="1"/>
  <c r="H120" i="26"/>
  <c r="I119" i="26"/>
  <c r="H119" i="26"/>
  <c r="I110" i="26"/>
  <c r="H110" i="26"/>
  <c r="I109" i="26"/>
  <c r="J109" i="26" s="1"/>
  <c r="H109" i="26"/>
  <c r="I108" i="26"/>
  <c r="H108" i="26"/>
  <c r="J108" i="26" s="1"/>
  <c r="I107" i="26"/>
  <c r="J107" i="26" s="1"/>
  <c r="H107" i="26"/>
  <c r="I106" i="26"/>
  <c r="H106" i="26"/>
  <c r="J105" i="26"/>
  <c r="I105" i="26"/>
  <c r="H105" i="26"/>
  <c r="J104" i="26"/>
  <c r="I104" i="26"/>
  <c r="H104" i="26"/>
  <c r="I103" i="26"/>
  <c r="H103" i="26"/>
  <c r="I94" i="26"/>
  <c r="J94" i="26" s="1"/>
  <c r="H94" i="26"/>
  <c r="I93" i="26"/>
  <c r="H93" i="26"/>
  <c r="J92" i="26"/>
  <c r="I92" i="26"/>
  <c r="H92" i="26"/>
  <c r="I91" i="26"/>
  <c r="J91" i="26" s="1"/>
  <c r="H91" i="26"/>
  <c r="I90" i="26"/>
  <c r="H90" i="26"/>
  <c r="I89" i="26"/>
  <c r="J89" i="26" s="1"/>
  <c r="H89" i="26"/>
  <c r="I88" i="26"/>
  <c r="J88" i="26" s="1"/>
  <c r="H88" i="26"/>
  <c r="I87" i="26"/>
  <c r="H87" i="26"/>
  <c r="J87" i="26" s="1"/>
  <c r="J78" i="26"/>
  <c r="I78" i="26"/>
  <c r="H78" i="26"/>
  <c r="I77" i="26"/>
  <c r="H77" i="26"/>
  <c r="I76" i="26"/>
  <c r="H76" i="26"/>
  <c r="J75" i="26"/>
  <c r="I75" i="26"/>
  <c r="H75" i="26"/>
  <c r="I74" i="26"/>
  <c r="J74" i="26" s="1"/>
  <c r="H74" i="26"/>
  <c r="I73" i="26"/>
  <c r="J73" i="26" s="1"/>
  <c r="H73" i="26"/>
  <c r="I72" i="26"/>
  <c r="H72" i="26"/>
  <c r="I71" i="26"/>
  <c r="J71" i="26" s="1"/>
  <c r="H71" i="26"/>
  <c r="J58" i="26"/>
  <c r="I58" i="26"/>
  <c r="H58" i="26"/>
  <c r="J57" i="26"/>
  <c r="I57" i="26"/>
  <c r="H57" i="26"/>
  <c r="I56" i="26"/>
  <c r="H56" i="26"/>
  <c r="I55" i="26"/>
  <c r="H55" i="26"/>
  <c r="I54" i="26"/>
  <c r="J54" i="26" s="1"/>
  <c r="H54" i="26"/>
  <c r="I53" i="26"/>
  <c r="J53" i="26" s="1"/>
  <c r="H53" i="26"/>
  <c r="I52" i="26"/>
  <c r="J52" i="26" s="1"/>
  <c r="H52" i="26"/>
  <c r="I51" i="26"/>
  <c r="H51" i="26"/>
  <c r="J51" i="26" s="1"/>
  <c r="I42" i="26"/>
  <c r="H42" i="26"/>
  <c r="I41" i="26"/>
  <c r="J41" i="26" s="1"/>
  <c r="H41" i="26"/>
  <c r="I40" i="26"/>
  <c r="H40" i="26"/>
  <c r="J40" i="26" s="1"/>
  <c r="I39" i="26"/>
  <c r="J39" i="26" s="1"/>
  <c r="H39" i="26"/>
  <c r="I38" i="26"/>
  <c r="H38" i="26"/>
  <c r="J38" i="26" s="1"/>
  <c r="J37" i="26"/>
  <c r="I37" i="26"/>
  <c r="H37" i="26"/>
  <c r="J36" i="26"/>
  <c r="I36" i="26"/>
  <c r="H36" i="26"/>
  <c r="I35" i="26"/>
  <c r="H35" i="26"/>
  <c r="I26" i="26"/>
  <c r="J26" i="26" s="1"/>
  <c r="H26" i="26"/>
  <c r="I25" i="26"/>
  <c r="H25" i="26"/>
  <c r="J24" i="26"/>
  <c r="I24" i="26"/>
  <c r="H24" i="26"/>
  <c r="I23" i="26"/>
  <c r="J23" i="26" s="1"/>
  <c r="H23" i="26"/>
  <c r="I22" i="26"/>
  <c r="H22" i="26"/>
  <c r="I21" i="26"/>
  <c r="H21" i="26"/>
  <c r="I20" i="26"/>
  <c r="J20" i="26" s="1"/>
  <c r="H20" i="26"/>
  <c r="I19" i="26"/>
  <c r="H19" i="26"/>
  <c r="J19" i="26" s="1"/>
  <c r="J10" i="26"/>
  <c r="I10" i="26"/>
  <c r="H10" i="26"/>
  <c r="I9" i="26"/>
  <c r="H9" i="26"/>
  <c r="I8" i="26"/>
  <c r="H8" i="26"/>
  <c r="J7" i="26"/>
  <c r="I7" i="26"/>
  <c r="H7" i="26"/>
  <c r="I6" i="26"/>
  <c r="J6" i="26" s="1"/>
  <c r="H6" i="26"/>
  <c r="I5" i="26"/>
  <c r="J5" i="26" s="1"/>
  <c r="H5" i="26"/>
  <c r="I4" i="26"/>
  <c r="J4" i="26" s="1"/>
  <c r="H4" i="26"/>
  <c r="I3" i="26"/>
  <c r="J3" i="26" s="1"/>
  <c r="H3" i="26"/>
  <c r="J126" i="25"/>
  <c r="I126" i="25"/>
  <c r="H126" i="25"/>
  <c r="J125" i="25"/>
  <c r="I125" i="25"/>
  <c r="H125" i="25"/>
  <c r="I124" i="25"/>
  <c r="H124" i="25"/>
  <c r="I123" i="25"/>
  <c r="H123" i="25"/>
  <c r="I122" i="25"/>
  <c r="J122" i="25" s="1"/>
  <c r="H122" i="25"/>
  <c r="I121" i="25"/>
  <c r="J121" i="25" s="1"/>
  <c r="H121" i="25"/>
  <c r="I120" i="25"/>
  <c r="J120" i="25" s="1"/>
  <c r="H120" i="25"/>
  <c r="I119" i="25"/>
  <c r="H119" i="25"/>
  <c r="J119" i="25" s="1"/>
  <c r="I110" i="25"/>
  <c r="H110" i="25"/>
  <c r="I109" i="25"/>
  <c r="J109" i="25" s="1"/>
  <c r="H109" i="25"/>
  <c r="I108" i="25"/>
  <c r="H108" i="25"/>
  <c r="J108" i="25" s="1"/>
  <c r="I107" i="25"/>
  <c r="J107" i="25" s="1"/>
  <c r="H107" i="25"/>
  <c r="I106" i="25"/>
  <c r="H106" i="25"/>
  <c r="J105" i="25"/>
  <c r="I105" i="25"/>
  <c r="H105" i="25"/>
  <c r="J104" i="25"/>
  <c r="I104" i="25"/>
  <c r="H104" i="25"/>
  <c r="I103" i="25"/>
  <c r="H103" i="25"/>
  <c r="I94" i="25"/>
  <c r="J94" i="25" s="1"/>
  <c r="H94" i="25"/>
  <c r="I93" i="25"/>
  <c r="H93" i="25"/>
  <c r="J92" i="25"/>
  <c r="I92" i="25"/>
  <c r="H92" i="25"/>
  <c r="I91" i="25"/>
  <c r="J91" i="25" s="1"/>
  <c r="H91" i="25"/>
  <c r="I90" i="25"/>
  <c r="H90" i="25"/>
  <c r="I89" i="25"/>
  <c r="H89" i="25"/>
  <c r="I88" i="25"/>
  <c r="J88" i="25" s="1"/>
  <c r="H88" i="25"/>
  <c r="I87" i="25"/>
  <c r="H87" i="25"/>
  <c r="J87" i="25" s="1"/>
  <c r="J78" i="25"/>
  <c r="I78" i="25"/>
  <c r="H78" i="25"/>
  <c r="I77" i="25"/>
  <c r="H77" i="25"/>
  <c r="I76" i="25"/>
  <c r="H76" i="25"/>
  <c r="J75" i="25"/>
  <c r="I75" i="25"/>
  <c r="H75" i="25"/>
  <c r="I74" i="25"/>
  <c r="J74" i="25" s="1"/>
  <c r="H74" i="25"/>
  <c r="I73" i="25"/>
  <c r="J73" i="25" s="1"/>
  <c r="H73" i="25"/>
  <c r="I72" i="25"/>
  <c r="H72" i="25"/>
  <c r="I71" i="25"/>
  <c r="J71" i="25" s="1"/>
  <c r="H71" i="25"/>
  <c r="J58" i="25"/>
  <c r="I58" i="25"/>
  <c r="H58" i="25"/>
  <c r="J57" i="25"/>
  <c r="I57" i="25"/>
  <c r="H57" i="25"/>
  <c r="I56" i="25"/>
  <c r="H56" i="25"/>
  <c r="I55" i="25"/>
  <c r="H55" i="25"/>
  <c r="I54" i="25"/>
  <c r="J54" i="25" s="1"/>
  <c r="H54" i="25"/>
  <c r="I53" i="25"/>
  <c r="J53" i="25" s="1"/>
  <c r="H53" i="25"/>
  <c r="I52" i="25"/>
  <c r="J52" i="25" s="1"/>
  <c r="H52" i="25"/>
  <c r="I51" i="25"/>
  <c r="H51" i="25"/>
  <c r="I42" i="25"/>
  <c r="H42" i="25"/>
  <c r="I41" i="25"/>
  <c r="J41" i="25" s="1"/>
  <c r="H41" i="25"/>
  <c r="I40" i="25"/>
  <c r="H40" i="25"/>
  <c r="J40" i="25" s="1"/>
  <c r="I39" i="25"/>
  <c r="J39" i="25" s="1"/>
  <c r="H39" i="25"/>
  <c r="I38" i="25"/>
  <c r="H38" i="25"/>
  <c r="J38" i="25" s="1"/>
  <c r="J37" i="25"/>
  <c r="I37" i="25"/>
  <c r="H37" i="25"/>
  <c r="J36" i="25"/>
  <c r="I36" i="25"/>
  <c r="H36" i="25"/>
  <c r="I35" i="25"/>
  <c r="H35" i="25"/>
  <c r="I26" i="25"/>
  <c r="J26" i="25" s="1"/>
  <c r="H26" i="25"/>
  <c r="I25" i="25"/>
  <c r="H25" i="25"/>
  <c r="J25" i="25" s="1"/>
  <c r="J24" i="25"/>
  <c r="I24" i="25"/>
  <c r="H24" i="25"/>
  <c r="I23" i="25"/>
  <c r="J23" i="25" s="1"/>
  <c r="H23" i="25"/>
  <c r="I22" i="25"/>
  <c r="H22" i="25"/>
  <c r="I21" i="25"/>
  <c r="H21" i="25"/>
  <c r="I20" i="25"/>
  <c r="J20" i="25" s="1"/>
  <c r="H20" i="25"/>
  <c r="I19" i="25"/>
  <c r="H19" i="25"/>
  <c r="J19" i="25" s="1"/>
  <c r="J10" i="25"/>
  <c r="I10" i="25"/>
  <c r="H10" i="25"/>
  <c r="I9" i="25"/>
  <c r="H9" i="25"/>
  <c r="I8" i="25"/>
  <c r="J8" i="25" s="1"/>
  <c r="H8" i="25"/>
  <c r="J7" i="25"/>
  <c r="I7" i="25"/>
  <c r="H7" i="25"/>
  <c r="I6" i="25"/>
  <c r="J6" i="25" s="1"/>
  <c r="H6" i="25"/>
  <c r="I5" i="25"/>
  <c r="J5" i="25" s="1"/>
  <c r="H5" i="25"/>
  <c r="I4" i="25"/>
  <c r="H4" i="25"/>
  <c r="I3" i="25"/>
  <c r="J3" i="25" s="1"/>
  <c r="H3" i="25"/>
  <c r="J126" i="24"/>
  <c r="I126" i="24"/>
  <c r="H126" i="24"/>
  <c r="J125" i="24"/>
  <c r="I125" i="24"/>
  <c r="H125" i="24"/>
  <c r="I124" i="24"/>
  <c r="H124" i="24"/>
  <c r="I123" i="24"/>
  <c r="J123" i="24" s="1"/>
  <c r="H123" i="24"/>
  <c r="I122" i="24"/>
  <c r="J122" i="24" s="1"/>
  <c r="H122" i="24"/>
  <c r="I121" i="24"/>
  <c r="J121" i="24" s="1"/>
  <c r="H121" i="24"/>
  <c r="I120" i="24"/>
  <c r="J120" i="24" s="1"/>
  <c r="H120" i="24"/>
  <c r="I119" i="24"/>
  <c r="H119" i="24"/>
  <c r="I110" i="24"/>
  <c r="J110" i="24" s="1"/>
  <c r="H110" i="24"/>
  <c r="I109" i="24"/>
  <c r="J109" i="24" s="1"/>
  <c r="H109" i="24"/>
  <c r="I108" i="24"/>
  <c r="H108" i="24"/>
  <c r="J108" i="24" s="1"/>
  <c r="I107" i="24"/>
  <c r="J107" i="24" s="1"/>
  <c r="H107" i="24"/>
  <c r="I106" i="24"/>
  <c r="H106" i="24"/>
  <c r="J105" i="24"/>
  <c r="I105" i="24"/>
  <c r="H105" i="24"/>
  <c r="J104" i="24"/>
  <c r="I104" i="24"/>
  <c r="H104" i="24"/>
  <c r="I103" i="24"/>
  <c r="H103" i="24"/>
  <c r="I94" i="24"/>
  <c r="J94" i="24" s="1"/>
  <c r="H94" i="24"/>
  <c r="I93" i="24"/>
  <c r="H93" i="24"/>
  <c r="J92" i="24"/>
  <c r="I92" i="24"/>
  <c r="H92" i="24"/>
  <c r="I91" i="24"/>
  <c r="J91" i="24" s="1"/>
  <c r="H91" i="24"/>
  <c r="I90" i="24"/>
  <c r="H90" i="24"/>
  <c r="I89" i="24"/>
  <c r="J89" i="24" s="1"/>
  <c r="H89" i="24"/>
  <c r="I88" i="24"/>
  <c r="J88" i="24" s="1"/>
  <c r="H88" i="24"/>
  <c r="I87" i="24"/>
  <c r="H87" i="24"/>
  <c r="J78" i="24"/>
  <c r="I78" i="24"/>
  <c r="H78" i="24"/>
  <c r="I77" i="24"/>
  <c r="H77" i="24"/>
  <c r="I76" i="24"/>
  <c r="H76" i="24"/>
  <c r="J75" i="24"/>
  <c r="I75" i="24"/>
  <c r="H75" i="24"/>
  <c r="I74" i="24"/>
  <c r="J74" i="24" s="1"/>
  <c r="H74" i="24"/>
  <c r="I73" i="24"/>
  <c r="H73" i="24"/>
  <c r="I72" i="24"/>
  <c r="H72" i="24"/>
  <c r="I71" i="24"/>
  <c r="J71" i="24" s="1"/>
  <c r="H71" i="24"/>
  <c r="J58" i="24"/>
  <c r="I58" i="24"/>
  <c r="H58" i="24"/>
  <c r="J57" i="24"/>
  <c r="I57" i="24"/>
  <c r="H57" i="24"/>
  <c r="I56" i="24"/>
  <c r="H56" i="24"/>
  <c r="I55" i="24"/>
  <c r="H55" i="24"/>
  <c r="I54" i="24"/>
  <c r="J54" i="24" s="1"/>
  <c r="H54" i="24"/>
  <c r="I53" i="24"/>
  <c r="J53" i="24" s="1"/>
  <c r="H53" i="24"/>
  <c r="I52" i="24"/>
  <c r="J52" i="24" s="1"/>
  <c r="H52" i="24"/>
  <c r="I51" i="24"/>
  <c r="H51" i="24"/>
  <c r="I42" i="24"/>
  <c r="H42" i="24"/>
  <c r="I41" i="24"/>
  <c r="J41" i="24" s="1"/>
  <c r="H41" i="24"/>
  <c r="I40" i="24"/>
  <c r="H40" i="24"/>
  <c r="J40" i="24" s="1"/>
  <c r="I39" i="24"/>
  <c r="J39" i="24" s="1"/>
  <c r="H39" i="24"/>
  <c r="I38" i="24"/>
  <c r="H38" i="24"/>
  <c r="J38" i="24" s="1"/>
  <c r="J37" i="24"/>
  <c r="I37" i="24"/>
  <c r="H37" i="24"/>
  <c r="J36" i="24"/>
  <c r="I36" i="24"/>
  <c r="H36" i="24"/>
  <c r="I35" i="24"/>
  <c r="H35" i="24"/>
  <c r="I26" i="24"/>
  <c r="J26" i="24" s="1"/>
  <c r="H26" i="24"/>
  <c r="I25" i="24"/>
  <c r="H25" i="24"/>
  <c r="J24" i="24"/>
  <c r="I24" i="24"/>
  <c r="H24" i="24"/>
  <c r="I23" i="24"/>
  <c r="J23" i="24" s="1"/>
  <c r="H23" i="24"/>
  <c r="I22" i="24"/>
  <c r="H22" i="24"/>
  <c r="I21" i="24"/>
  <c r="H21" i="24"/>
  <c r="I20" i="24"/>
  <c r="J20" i="24" s="1"/>
  <c r="H20" i="24"/>
  <c r="I19" i="24"/>
  <c r="J19" i="24" s="1"/>
  <c r="H19" i="24"/>
  <c r="I10" i="24"/>
  <c r="J10" i="24" s="1"/>
  <c r="H10" i="24"/>
  <c r="I9" i="24"/>
  <c r="H9" i="24"/>
  <c r="I8" i="24"/>
  <c r="H8" i="24"/>
  <c r="I7" i="24"/>
  <c r="H7" i="24"/>
  <c r="J7" i="24" s="1"/>
  <c r="I6" i="24"/>
  <c r="J6" i="24" s="1"/>
  <c r="H6" i="24"/>
  <c r="I5" i="24"/>
  <c r="H5" i="24"/>
  <c r="I4" i="24"/>
  <c r="J4" i="24" s="1"/>
  <c r="H4" i="24"/>
  <c r="I3" i="24"/>
  <c r="J3" i="24" s="1"/>
  <c r="H3" i="24"/>
  <c r="I126" i="23"/>
  <c r="J126" i="23" s="1"/>
  <c r="H126" i="23"/>
  <c r="I125" i="23"/>
  <c r="J125" i="23" s="1"/>
  <c r="H125" i="23"/>
  <c r="I124" i="23"/>
  <c r="H124" i="23"/>
  <c r="I123" i="23"/>
  <c r="H123" i="23"/>
  <c r="I122" i="23"/>
  <c r="J122" i="23" s="1"/>
  <c r="H122" i="23"/>
  <c r="I121" i="23"/>
  <c r="H121" i="23"/>
  <c r="I120" i="23"/>
  <c r="H120" i="23"/>
  <c r="I119" i="23"/>
  <c r="J119" i="23" s="1"/>
  <c r="H119" i="23"/>
  <c r="I110" i="23"/>
  <c r="H110" i="23"/>
  <c r="I109" i="23"/>
  <c r="J109" i="23" s="1"/>
  <c r="H109" i="23"/>
  <c r="J108" i="23"/>
  <c r="I108" i="23"/>
  <c r="H108" i="23"/>
  <c r="I107" i="23"/>
  <c r="H107" i="23"/>
  <c r="I106" i="23"/>
  <c r="H106" i="23"/>
  <c r="J105" i="23"/>
  <c r="I105" i="23"/>
  <c r="H105" i="23"/>
  <c r="I104" i="23"/>
  <c r="H104" i="23"/>
  <c r="I103" i="23"/>
  <c r="J103" i="23" s="1"/>
  <c r="H103" i="23"/>
  <c r="I94" i="23"/>
  <c r="H94" i="23"/>
  <c r="I93" i="23"/>
  <c r="J93" i="23" s="1"/>
  <c r="H93" i="23"/>
  <c r="I92" i="23"/>
  <c r="J92" i="23" s="1"/>
  <c r="H92" i="23"/>
  <c r="I91" i="23"/>
  <c r="H91" i="23"/>
  <c r="I90" i="23"/>
  <c r="H90" i="23"/>
  <c r="I89" i="23"/>
  <c r="J89" i="23" s="1"/>
  <c r="H89" i="23"/>
  <c r="I88" i="23"/>
  <c r="J88" i="23" s="1"/>
  <c r="H88" i="23"/>
  <c r="I87" i="23"/>
  <c r="H87" i="23"/>
  <c r="I78" i="23"/>
  <c r="J78" i="23" s="1"/>
  <c r="H78" i="23"/>
  <c r="I77" i="23"/>
  <c r="H77" i="23"/>
  <c r="I76" i="23"/>
  <c r="J76" i="23" s="1"/>
  <c r="H76" i="23"/>
  <c r="I75" i="23"/>
  <c r="J75" i="23" s="1"/>
  <c r="H75" i="23"/>
  <c r="I74" i="23"/>
  <c r="J74" i="23" s="1"/>
  <c r="H74" i="23"/>
  <c r="I73" i="23"/>
  <c r="H73" i="23"/>
  <c r="I72" i="23"/>
  <c r="H72" i="23"/>
  <c r="J71" i="23"/>
  <c r="I71" i="23"/>
  <c r="H71" i="23"/>
  <c r="I58" i="23"/>
  <c r="J58" i="23" s="1"/>
  <c r="H58" i="23"/>
  <c r="I57" i="23"/>
  <c r="H57" i="23"/>
  <c r="I56" i="23"/>
  <c r="H56" i="23"/>
  <c r="I55" i="23"/>
  <c r="J55" i="23" s="1"/>
  <c r="H55" i="23"/>
  <c r="I54" i="23"/>
  <c r="J54" i="23" s="1"/>
  <c r="H54" i="23"/>
  <c r="I53" i="23"/>
  <c r="H53" i="23"/>
  <c r="I52" i="23"/>
  <c r="J52" i="23" s="1"/>
  <c r="H52" i="23"/>
  <c r="I51" i="23"/>
  <c r="H51" i="23"/>
  <c r="I42" i="23"/>
  <c r="J42" i="23" s="1"/>
  <c r="H42" i="23"/>
  <c r="I41" i="23"/>
  <c r="J41" i="23" s="1"/>
  <c r="H41" i="23"/>
  <c r="I40" i="23"/>
  <c r="J40" i="23" s="1"/>
  <c r="H40" i="23"/>
  <c r="I39" i="23"/>
  <c r="H39" i="23"/>
  <c r="I38" i="23"/>
  <c r="H38" i="23"/>
  <c r="J37" i="23"/>
  <c r="I37" i="23"/>
  <c r="H37" i="23"/>
  <c r="I36" i="23"/>
  <c r="H36" i="23"/>
  <c r="I35" i="23"/>
  <c r="H35" i="23"/>
  <c r="I26" i="23"/>
  <c r="H26" i="23"/>
  <c r="I25" i="23"/>
  <c r="J25" i="23" s="1"/>
  <c r="H25" i="23"/>
  <c r="I24" i="23"/>
  <c r="J24" i="23" s="1"/>
  <c r="H24" i="23"/>
  <c r="I23" i="23"/>
  <c r="H23" i="23"/>
  <c r="I22" i="23"/>
  <c r="J22" i="23" s="1"/>
  <c r="H22" i="23"/>
  <c r="I21" i="23"/>
  <c r="J21" i="23" s="1"/>
  <c r="H21" i="23"/>
  <c r="I20" i="23"/>
  <c r="J20" i="23" s="1"/>
  <c r="H20" i="23"/>
  <c r="I19" i="23"/>
  <c r="H19" i="23"/>
  <c r="I10" i="23"/>
  <c r="J10" i="23" s="1"/>
  <c r="H10" i="23"/>
  <c r="I9" i="23"/>
  <c r="H9" i="23"/>
  <c r="I8" i="23"/>
  <c r="J8" i="23" s="1"/>
  <c r="H8" i="23"/>
  <c r="I7" i="23"/>
  <c r="J7" i="23" s="1"/>
  <c r="H7" i="23"/>
  <c r="I6" i="23"/>
  <c r="J6" i="23" s="1"/>
  <c r="H6" i="23"/>
  <c r="I5" i="23"/>
  <c r="H5" i="23"/>
  <c r="I4" i="23"/>
  <c r="H4" i="23"/>
  <c r="J3" i="23"/>
  <c r="I3" i="23"/>
  <c r="H3" i="23"/>
  <c r="I126" i="22"/>
  <c r="J126" i="22" s="1"/>
  <c r="H126" i="22"/>
  <c r="I125" i="22"/>
  <c r="J125" i="22" s="1"/>
  <c r="H125" i="22"/>
  <c r="I124" i="22"/>
  <c r="J124" i="22" s="1"/>
  <c r="H124" i="22"/>
  <c r="I123" i="22"/>
  <c r="J123" i="22" s="1"/>
  <c r="H123" i="22"/>
  <c r="I122" i="22"/>
  <c r="J122" i="22" s="1"/>
  <c r="H122" i="22"/>
  <c r="I121" i="22"/>
  <c r="H121" i="22"/>
  <c r="I120" i="22"/>
  <c r="H120" i="22"/>
  <c r="I119" i="22"/>
  <c r="H119" i="22"/>
  <c r="I110" i="22"/>
  <c r="J110" i="22" s="1"/>
  <c r="H110" i="22"/>
  <c r="I109" i="22"/>
  <c r="J109" i="22" s="1"/>
  <c r="H109" i="22"/>
  <c r="I108" i="22"/>
  <c r="J108" i="22" s="1"/>
  <c r="H108" i="22"/>
  <c r="I107" i="22"/>
  <c r="H107" i="22"/>
  <c r="I106" i="22"/>
  <c r="J106" i="22" s="1"/>
  <c r="H106" i="22"/>
  <c r="J105" i="22"/>
  <c r="I105" i="22"/>
  <c r="H105" i="22"/>
  <c r="I104" i="22"/>
  <c r="H104" i="22"/>
  <c r="I103" i="22"/>
  <c r="H103" i="22"/>
  <c r="I94" i="22"/>
  <c r="H94" i="22"/>
  <c r="I93" i="22"/>
  <c r="J93" i="22" s="1"/>
  <c r="H93" i="22"/>
  <c r="I92" i="22"/>
  <c r="J92" i="22" s="1"/>
  <c r="H92" i="22"/>
  <c r="I91" i="22"/>
  <c r="J91" i="22" s="1"/>
  <c r="H91" i="22"/>
  <c r="I90" i="22"/>
  <c r="H90" i="22"/>
  <c r="I89" i="22"/>
  <c r="J89" i="22" s="1"/>
  <c r="H89" i="22"/>
  <c r="I88" i="22"/>
  <c r="J88" i="22" s="1"/>
  <c r="H88" i="22"/>
  <c r="I87" i="22"/>
  <c r="H87" i="22"/>
  <c r="I78" i="22"/>
  <c r="J78" i="22" s="1"/>
  <c r="H78" i="22"/>
  <c r="I77" i="22"/>
  <c r="H77" i="22"/>
  <c r="I76" i="22"/>
  <c r="J76" i="22" s="1"/>
  <c r="H76" i="22"/>
  <c r="I75" i="22"/>
  <c r="H75" i="22"/>
  <c r="I74" i="22"/>
  <c r="J74" i="22" s="1"/>
  <c r="H74" i="22"/>
  <c r="I73" i="22"/>
  <c r="H73" i="22"/>
  <c r="I72" i="22"/>
  <c r="J72" i="22" s="1"/>
  <c r="H72" i="22"/>
  <c r="I71" i="22"/>
  <c r="J71" i="22" s="1"/>
  <c r="H71" i="22"/>
  <c r="I58" i="22"/>
  <c r="H58" i="22"/>
  <c r="I57" i="22"/>
  <c r="J57" i="22" s="1"/>
  <c r="H57" i="22"/>
  <c r="I56" i="22"/>
  <c r="H56" i="22"/>
  <c r="I55" i="22"/>
  <c r="J55" i="22" s="1"/>
  <c r="H55" i="22"/>
  <c r="I54" i="22"/>
  <c r="H54" i="22"/>
  <c r="I53" i="22"/>
  <c r="J53" i="22" s="1"/>
  <c r="H53" i="22"/>
  <c r="I52" i="22"/>
  <c r="H52" i="22"/>
  <c r="I51" i="22"/>
  <c r="H51" i="22"/>
  <c r="I42" i="22"/>
  <c r="H42" i="22"/>
  <c r="J41" i="22"/>
  <c r="I41" i="22"/>
  <c r="H41" i="22"/>
  <c r="I40" i="22"/>
  <c r="J40" i="22" s="1"/>
  <c r="H40" i="22"/>
  <c r="I39" i="22"/>
  <c r="H39" i="22"/>
  <c r="I38" i="22"/>
  <c r="J38" i="22" s="1"/>
  <c r="H38" i="22"/>
  <c r="I37" i="22"/>
  <c r="J37" i="22" s="1"/>
  <c r="H37" i="22"/>
  <c r="I36" i="22"/>
  <c r="H36" i="22"/>
  <c r="I35" i="22"/>
  <c r="H35" i="22"/>
  <c r="I26" i="22"/>
  <c r="H26" i="22"/>
  <c r="I25" i="22"/>
  <c r="H25" i="22"/>
  <c r="I24" i="22"/>
  <c r="H24" i="22"/>
  <c r="I23" i="22"/>
  <c r="J23" i="22" s="1"/>
  <c r="H23" i="22"/>
  <c r="I22" i="22"/>
  <c r="H22" i="22"/>
  <c r="I21" i="22"/>
  <c r="J21" i="22" s="1"/>
  <c r="H21" i="22"/>
  <c r="I20" i="22"/>
  <c r="H20" i="22"/>
  <c r="I19" i="22"/>
  <c r="J19" i="22" s="1"/>
  <c r="H19" i="22"/>
  <c r="I10" i="22"/>
  <c r="H10" i="22"/>
  <c r="I9" i="22"/>
  <c r="H9" i="22"/>
  <c r="I8" i="22"/>
  <c r="H8" i="22"/>
  <c r="J7" i="22"/>
  <c r="I7" i="22"/>
  <c r="H7" i="22"/>
  <c r="I6" i="22"/>
  <c r="J6" i="22" s="1"/>
  <c r="H6" i="22"/>
  <c r="I5" i="22"/>
  <c r="H5" i="22"/>
  <c r="I4" i="22"/>
  <c r="H4" i="22"/>
  <c r="I3" i="22"/>
  <c r="J3" i="22" s="1"/>
  <c r="H3" i="22"/>
  <c r="I126" i="21"/>
  <c r="J126" i="21" s="1"/>
  <c r="H126" i="21"/>
  <c r="I125" i="21"/>
  <c r="J125" i="21" s="1"/>
  <c r="H125" i="21"/>
  <c r="I124" i="21"/>
  <c r="H124" i="21"/>
  <c r="I123" i="21"/>
  <c r="J123" i="21" s="1"/>
  <c r="H123" i="21"/>
  <c r="I122" i="21"/>
  <c r="J122" i="21" s="1"/>
  <c r="H122" i="21"/>
  <c r="I121" i="21"/>
  <c r="J121" i="21" s="1"/>
  <c r="H121" i="21"/>
  <c r="I120" i="21"/>
  <c r="H120" i="21"/>
  <c r="I119" i="21"/>
  <c r="H119" i="21"/>
  <c r="I110" i="21"/>
  <c r="H110" i="21"/>
  <c r="J109" i="21"/>
  <c r="I109" i="21"/>
  <c r="H109" i="21"/>
  <c r="I108" i="21"/>
  <c r="J108" i="21" s="1"/>
  <c r="H108" i="21"/>
  <c r="I107" i="21"/>
  <c r="H107" i="21"/>
  <c r="I106" i="21"/>
  <c r="H106" i="21"/>
  <c r="I105" i="21"/>
  <c r="J105" i="21" s="1"/>
  <c r="H105" i="21"/>
  <c r="I104" i="21"/>
  <c r="H104" i="21"/>
  <c r="I103" i="21"/>
  <c r="J103" i="21" s="1"/>
  <c r="H103" i="21"/>
  <c r="I94" i="21"/>
  <c r="H94" i="21"/>
  <c r="I93" i="21"/>
  <c r="H93" i="21"/>
  <c r="I92" i="21"/>
  <c r="J92" i="21" s="1"/>
  <c r="H92" i="21"/>
  <c r="I91" i="21"/>
  <c r="J91" i="21" s="1"/>
  <c r="H91" i="21"/>
  <c r="I90" i="21"/>
  <c r="H90" i="21"/>
  <c r="I89" i="21"/>
  <c r="J89" i="21" s="1"/>
  <c r="H89" i="21"/>
  <c r="I88" i="21"/>
  <c r="J88" i="21" s="1"/>
  <c r="H88" i="21"/>
  <c r="I87" i="21"/>
  <c r="J87" i="21" s="1"/>
  <c r="H87" i="21"/>
  <c r="I78" i="21"/>
  <c r="H78" i="21"/>
  <c r="I77" i="21"/>
  <c r="H77" i="21"/>
  <c r="I76" i="21"/>
  <c r="J76" i="21" s="1"/>
  <c r="H76" i="21"/>
  <c r="J75" i="21"/>
  <c r="I75" i="21"/>
  <c r="H75" i="21"/>
  <c r="I74" i="21"/>
  <c r="J74" i="21" s="1"/>
  <c r="H74" i="21"/>
  <c r="I73" i="21"/>
  <c r="H73" i="21"/>
  <c r="I72" i="21"/>
  <c r="H72" i="21"/>
  <c r="I71" i="21"/>
  <c r="J71" i="21" s="1"/>
  <c r="H71" i="21"/>
  <c r="I58" i="21"/>
  <c r="J58" i="21" s="1"/>
  <c r="H58" i="21"/>
  <c r="I57" i="21"/>
  <c r="H57" i="21"/>
  <c r="I56" i="21"/>
  <c r="H56" i="21"/>
  <c r="I55" i="21"/>
  <c r="H55" i="21"/>
  <c r="I54" i="21"/>
  <c r="J54" i="21" s="1"/>
  <c r="H54" i="21"/>
  <c r="I53" i="21"/>
  <c r="J53" i="21" s="1"/>
  <c r="H53" i="21"/>
  <c r="I52" i="21"/>
  <c r="H52" i="21"/>
  <c r="I51" i="21"/>
  <c r="H51" i="21"/>
  <c r="I42" i="21"/>
  <c r="J42" i="21" s="1"/>
  <c r="H42" i="21"/>
  <c r="J41" i="21"/>
  <c r="I41" i="21"/>
  <c r="H41" i="21"/>
  <c r="I40" i="21"/>
  <c r="J40" i="21" s="1"/>
  <c r="H40" i="21"/>
  <c r="I39" i="21"/>
  <c r="H39" i="21"/>
  <c r="I38" i="21"/>
  <c r="H38" i="21"/>
  <c r="I37" i="21"/>
  <c r="J37" i="21" s="1"/>
  <c r="H37" i="21"/>
  <c r="I36" i="21"/>
  <c r="H36" i="21"/>
  <c r="I35" i="21"/>
  <c r="H35" i="21"/>
  <c r="I26" i="21"/>
  <c r="H26" i="21"/>
  <c r="I25" i="21"/>
  <c r="H25" i="21"/>
  <c r="I24" i="21"/>
  <c r="J24" i="21" s="1"/>
  <c r="H24" i="21"/>
  <c r="I23" i="21"/>
  <c r="H23" i="21"/>
  <c r="I22" i="21"/>
  <c r="H22" i="21"/>
  <c r="I21" i="21"/>
  <c r="J21" i="21" s="1"/>
  <c r="H21" i="21"/>
  <c r="I20" i="21"/>
  <c r="J20" i="21" s="1"/>
  <c r="H20" i="21"/>
  <c r="I19" i="21"/>
  <c r="J19" i="21" s="1"/>
  <c r="H19" i="21"/>
  <c r="I10" i="21"/>
  <c r="H10" i="21"/>
  <c r="I9" i="21"/>
  <c r="H9" i="21"/>
  <c r="I8" i="21"/>
  <c r="J8" i="21" s="1"/>
  <c r="H8" i="21"/>
  <c r="J7" i="21"/>
  <c r="I7" i="21"/>
  <c r="H7" i="21"/>
  <c r="I6" i="21"/>
  <c r="J6" i="21" s="1"/>
  <c r="H6" i="21"/>
  <c r="I5" i="21"/>
  <c r="H5" i="21"/>
  <c r="I4" i="21"/>
  <c r="J4" i="21" s="1"/>
  <c r="H4" i="21"/>
  <c r="I3" i="21"/>
  <c r="J3" i="21" s="1"/>
  <c r="H3" i="21"/>
  <c r="I126" i="20"/>
  <c r="H126" i="20"/>
  <c r="I125" i="20"/>
  <c r="H125" i="20"/>
  <c r="I124" i="20"/>
  <c r="J124" i="20" s="1"/>
  <c r="H124" i="20"/>
  <c r="I123" i="20"/>
  <c r="J123" i="20" s="1"/>
  <c r="H123" i="20"/>
  <c r="I122" i="20"/>
  <c r="H122" i="20"/>
  <c r="I121" i="20"/>
  <c r="J121" i="20" s="1"/>
  <c r="H121" i="20"/>
  <c r="I120" i="20"/>
  <c r="H120" i="20"/>
  <c r="I119" i="20"/>
  <c r="H119" i="20"/>
  <c r="I110" i="20"/>
  <c r="H110" i="20"/>
  <c r="J110" i="20" s="1"/>
  <c r="J109" i="20"/>
  <c r="I109" i="20"/>
  <c r="H109" i="20"/>
  <c r="I108" i="20"/>
  <c r="J108" i="20" s="1"/>
  <c r="H108" i="20"/>
  <c r="I107" i="20"/>
  <c r="H107" i="20"/>
  <c r="I106" i="20"/>
  <c r="J106" i="20" s="1"/>
  <c r="H106" i="20"/>
  <c r="I105" i="20"/>
  <c r="H105" i="20"/>
  <c r="J105" i="20" s="1"/>
  <c r="I104" i="20"/>
  <c r="H104" i="20"/>
  <c r="I103" i="20"/>
  <c r="H103" i="20"/>
  <c r="I94" i="20"/>
  <c r="J94" i="20" s="1"/>
  <c r="H94" i="20"/>
  <c r="I93" i="20"/>
  <c r="H93" i="20"/>
  <c r="I92" i="20"/>
  <c r="H92" i="20"/>
  <c r="I91" i="20"/>
  <c r="H91" i="20"/>
  <c r="I90" i="20"/>
  <c r="H90" i="20"/>
  <c r="I89" i="20"/>
  <c r="J89" i="20" s="1"/>
  <c r="H89" i="20"/>
  <c r="I88" i="20"/>
  <c r="H88" i="20"/>
  <c r="I87" i="20"/>
  <c r="J87" i="20" s="1"/>
  <c r="H87" i="20"/>
  <c r="I78" i="20"/>
  <c r="H78" i="20"/>
  <c r="I77" i="20"/>
  <c r="H77" i="20"/>
  <c r="I76" i="20"/>
  <c r="H76" i="20"/>
  <c r="J75" i="20"/>
  <c r="I75" i="20"/>
  <c r="H75" i="20"/>
  <c r="I74" i="20"/>
  <c r="J74" i="20" s="1"/>
  <c r="H74" i="20"/>
  <c r="I73" i="20"/>
  <c r="H73" i="20"/>
  <c r="I72" i="20"/>
  <c r="J72" i="20" s="1"/>
  <c r="H72" i="20"/>
  <c r="I71" i="20"/>
  <c r="J71" i="20" s="1"/>
  <c r="H71" i="20"/>
  <c r="I58" i="20"/>
  <c r="H58" i="20"/>
  <c r="J57" i="20"/>
  <c r="I57" i="20"/>
  <c r="H57" i="20"/>
  <c r="I56" i="20"/>
  <c r="H56" i="20"/>
  <c r="I55" i="20"/>
  <c r="H55" i="20"/>
  <c r="J54" i="20"/>
  <c r="I54" i="20"/>
  <c r="H54" i="20"/>
  <c r="I53" i="20"/>
  <c r="H53" i="20"/>
  <c r="I52" i="20"/>
  <c r="H52" i="20"/>
  <c r="I51" i="20"/>
  <c r="H51" i="20"/>
  <c r="I42" i="20"/>
  <c r="H42" i="20"/>
  <c r="I41" i="20"/>
  <c r="J41" i="20" s="1"/>
  <c r="H41" i="20"/>
  <c r="I40" i="20"/>
  <c r="H40" i="20"/>
  <c r="I39" i="20"/>
  <c r="H39" i="20"/>
  <c r="I38" i="20"/>
  <c r="H38" i="20"/>
  <c r="I37" i="20"/>
  <c r="H37" i="20"/>
  <c r="I36" i="20"/>
  <c r="H36" i="20"/>
  <c r="I35" i="20"/>
  <c r="J35" i="20" s="1"/>
  <c r="H35" i="20"/>
  <c r="I26" i="20"/>
  <c r="J26" i="20" s="1"/>
  <c r="H26" i="20"/>
  <c r="I25" i="20"/>
  <c r="H25" i="20"/>
  <c r="I24" i="20"/>
  <c r="H24" i="20"/>
  <c r="I23" i="20"/>
  <c r="J23" i="20" s="1"/>
  <c r="H23" i="20"/>
  <c r="I22" i="20"/>
  <c r="J22" i="20" s="1"/>
  <c r="H22" i="20"/>
  <c r="I21" i="20"/>
  <c r="H21" i="20"/>
  <c r="I20" i="20"/>
  <c r="J20" i="20" s="1"/>
  <c r="H20" i="20"/>
  <c r="I19" i="20"/>
  <c r="H19" i="20"/>
  <c r="I10" i="20"/>
  <c r="J10" i="20" s="1"/>
  <c r="H10" i="20"/>
  <c r="I9" i="20"/>
  <c r="H9" i="20"/>
  <c r="I8" i="20"/>
  <c r="J8" i="20" s="1"/>
  <c r="H8" i="20"/>
  <c r="I7" i="20"/>
  <c r="H7" i="20"/>
  <c r="I6" i="20"/>
  <c r="H6" i="20"/>
  <c r="I5" i="20"/>
  <c r="J5" i="20" s="1"/>
  <c r="H5" i="20"/>
  <c r="I4" i="20"/>
  <c r="H4" i="20"/>
  <c r="I3" i="20"/>
  <c r="H3" i="20"/>
  <c r="I126" i="19"/>
  <c r="H126" i="19"/>
  <c r="I125" i="19"/>
  <c r="H125" i="19"/>
  <c r="I124" i="19"/>
  <c r="J124" i="19" s="1"/>
  <c r="H124" i="19"/>
  <c r="I123" i="19"/>
  <c r="H123" i="19"/>
  <c r="I122" i="19"/>
  <c r="J122" i="19" s="1"/>
  <c r="H122" i="19"/>
  <c r="I121" i="19"/>
  <c r="J121" i="19" s="1"/>
  <c r="H121" i="19"/>
  <c r="I120" i="19"/>
  <c r="J120" i="19" s="1"/>
  <c r="H120" i="19"/>
  <c r="I119" i="19"/>
  <c r="H119" i="19"/>
  <c r="I110" i="19"/>
  <c r="J110" i="19" s="1"/>
  <c r="H110" i="19"/>
  <c r="I109" i="19"/>
  <c r="H109" i="19"/>
  <c r="I108" i="19"/>
  <c r="J108" i="19" s="1"/>
  <c r="H108" i="19"/>
  <c r="I107" i="19"/>
  <c r="J107" i="19" s="1"/>
  <c r="H107" i="19"/>
  <c r="I106" i="19"/>
  <c r="J106" i="19" s="1"/>
  <c r="H106" i="19"/>
  <c r="I105" i="19"/>
  <c r="H105" i="19"/>
  <c r="I104" i="19"/>
  <c r="H104" i="19"/>
  <c r="I103" i="19"/>
  <c r="H103" i="19"/>
  <c r="J103" i="19" s="1"/>
  <c r="I94" i="19"/>
  <c r="J94" i="19" s="1"/>
  <c r="H94" i="19"/>
  <c r="I93" i="19"/>
  <c r="H93" i="19"/>
  <c r="I92" i="19"/>
  <c r="J92" i="19" s="1"/>
  <c r="H92" i="19"/>
  <c r="I91" i="19"/>
  <c r="J91" i="19" s="1"/>
  <c r="H91" i="19"/>
  <c r="I90" i="19"/>
  <c r="J90" i="19" s="1"/>
  <c r="H90" i="19"/>
  <c r="I89" i="19"/>
  <c r="H89" i="19"/>
  <c r="I88" i="19"/>
  <c r="J88" i="19" s="1"/>
  <c r="H88" i="19"/>
  <c r="I87" i="19"/>
  <c r="J87" i="19" s="1"/>
  <c r="H87" i="19"/>
  <c r="I78" i="19"/>
  <c r="J78" i="19" s="1"/>
  <c r="H78" i="19"/>
  <c r="I77" i="19"/>
  <c r="J77" i="19" s="1"/>
  <c r="H77" i="19"/>
  <c r="I76" i="19"/>
  <c r="J76" i="19" s="1"/>
  <c r="H76" i="19"/>
  <c r="I75" i="19"/>
  <c r="H75" i="19"/>
  <c r="I74" i="19"/>
  <c r="H74" i="19"/>
  <c r="I73" i="19"/>
  <c r="H73" i="19"/>
  <c r="J73" i="19" s="1"/>
  <c r="I72" i="19"/>
  <c r="J72" i="19" s="1"/>
  <c r="H72" i="19"/>
  <c r="I71" i="19"/>
  <c r="H71" i="19"/>
  <c r="I58" i="19"/>
  <c r="H58" i="19"/>
  <c r="I57" i="19"/>
  <c r="H57" i="19"/>
  <c r="J56" i="19"/>
  <c r="I56" i="19"/>
  <c r="H56" i="19"/>
  <c r="I55" i="19"/>
  <c r="H55" i="19"/>
  <c r="I54" i="19"/>
  <c r="J54" i="19" s="1"/>
  <c r="H54" i="19"/>
  <c r="I53" i="19"/>
  <c r="J53" i="19" s="1"/>
  <c r="H53" i="19"/>
  <c r="I52" i="19"/>
  <c r="J52" i="19" s="1"/>
  <c r="H52" i="19"/>
  <c r="I51" i="19"/>
  <c r="H51" i="19"/>
  <c r="I42" i="19"/>
  <c r="J42" i="19" s="1"/>
  <c r="H42" i="19"/>
  <c r="I41" i="19"/>
  <c r="J41" i="19" s="1"/>
  <c r="H41" i="19"/>
  <c r="I40" i="19"/>
  <c r="J40" i="19" s="1"/>
  <c r="H40" i="19"/>
  <c r="I39" i="19"/>
  <c r="H39" i="19"/>
  <c r="I38" i="19"/>
  <c r="J38" i="19" s="1"/>
  <c r="H38" i="19"/>
  <c r="I37" i="19"/>
  <c r="H37" i="19"/>
  <c r="I36" i="19"/>
  <c r="H36" i="19"/>
  <c r="I35" i="19"/>
  <c r="J35" i="19" s="1"/>
  <c r="H35" i="19"/>
  <c r="J26" i="19"/>
  <c r="I26" i="19"/>
  <c r="H26" i="19"/>
  <c r="I25" i="19"/>
  <c r="H25" i="19"/>
  <c r="I24" i="19"/>
  <c r="H24" i="19"/>
  <c r="I23" i="19"/>
  <c r="J23" i="19" s="1"/>
  <c r="H23" i="19"/>
  <c r="I22" i="19"/>
  <c r="J22" i="19" s="1"/>
  <c r="H22" i="19"/>
  <c r="I21" i="19"/>
  <c r="H21" i="19"/>
  <c r="I20" i="19"/>
  <c r="H20" i="19"/>
  <c r="I19" i="19"/>
  <c r="J19" i="19" s="1"/>
  <c r="H19" i="19"/>
  <c r="I10" i="19"/>
  <c r="H10" i="19"/>
  <c r="I9" i="19"/>
  <c r="H9" i="19"/>
  <c r="I8" i="19"/>
  <c r="J8" i="19" s="1"/>
  <c r="H8" i="19"/>
  <c r="I7" i="19"/>
  <c r="H7" i="19"/>
  <c r="I6" i="19"/>
  <c r="H6" i="19"/>
  <c r="I5" i="19"/>
  <c r="J5" i="19" s="1"/>
  <c r="H5" i="19"/>
  <c r="I4" i="19"/>
  <c r="J4" i="19" s="1"/>
  <c r="H4" i="19"/>
  <c r="I3" i="19"/>
  <c r="H3" i="19"/>
  <c r="I126" i="18"/>
  <c r="H126" i="18"/>
  <c r="I125" i="18"/>
  <c r="J125" i="18" s="1"/>
  <c r="H125" i="18"/>
  <c r="J124" i="18"/>
  <c r="I124" i="18"/>
  <c r="H124" i="18"/>
  <c r="I123" i="18"/>
  <c r="H123" i="18"/>
  <c r="I122" i="18"/>
  <c r="H122" i="18"/>
  <c r="I121" i="18"/>
  <c r="J121" i="18" s="1"/>
  <c r="H121" i="18"/>
  <c r="I120" i="18"/>
  <c r="J120" i="18" s="1"/>
  <c r="H120" i="18"/>
  <c r="I119" i="18"/>
  <c r="H119" i="18"/>
  <c r="I110" i="18"/>
  <c r="H110" i="18"/>
  <c r="I109" i="18"/>
  <c r="J109" i="18" s="1"/>
  <c r="H109" i="18"/>
  <c r="I108" i="18"/>
  <c r="H108" i="18"/>
  <c r="I107" i="18"/>
  <c r="J107" i="18" s="1"/>
  <c r="H107" i="18"/>
  <c r="I106" i="18"/>
  <c r="J106" i="18" s="1"/>
  <c r="H106" i="18"/>
  <c r="I105" i="18"/>
  <c r="H105" i="18"/>
  <c r="I104" i="18"/>
  <c r="H104" i="18"/>
  <c r="J103" i="18"/>
  <c r="I103" i="18"/>
  <c r="H103" i="18"/>
  <c r="J94" i="18"/>
  <c r="I94" i="18"/>
  <c r="H94" i="18"/>
  <c r="I93" i="18"/>
  <c r="H93" i="18"/>
  <c r="I92" i="18"/>
  <c r="H92" i="18"/>
  <c r="I91" i="18"/>
  <c r="H91" i="18"/>
  <c r="I90" i="18"/>
  <c r="J90" i="18" s="1"/>
  <c r="H90" i="18"/>
  <c r="I89" i="18"/>
  <c r="H89" i="18"/>
  <c r="I88" i="18"/>
  <c r="J88" i="18" s="1"/>
  <c r="H88" i="18"/>
  <c r="J87" i="18"/>
  <c r="I87" i="18"/>
  <c r="H87" i="18"/>
  <c r="I78" i="18"/>
  <c r="H78" i="18"/>
  <c r="I77" i="18"/>
  <c r="J77" i="18" s="1"/>
  <c r="H77" i="18"/>
  <c r="I76" i="18"/>
  <c r="H76" i="18"/>
  <c r="I75" i="18"/>
  <c r="H75" i="18"/>
  <c r="I74" i="18"/>
  <c r="H74" i="18"/>
  <c r="J74" i="18" s="1"/>
  <c r="J73" i="18"/>
  <c r="I73" i="18"/>
  <c r="H73" i="18"/>
  <c r="I72" i="18"/>
  <c r="H72" i="18"/>
  <c r="I71" i="18"/>
  <c r="J71" i="18" s="1"/>
  <c r="H71" i="18"/>
  <c r="I58" i="18"/>
  <c r="J58" i="18" s="1"/>
  <c r="H58" i="18"/>
  <c r="I57" i="18"/>
  <c r="H57" i="18"/>
  <c r="J57" i="18" s="1"/>
  <c r="I56" i="18"/>
  <c r="H56" i="18"/>
  <c r="I55" i="18"/>
  <c r="J55" i="18" s="1"/>
  <c r="H55" i="18"/>
  <c r="I54" i="18"/>
  <c r="J54" i="18" s="1"/>
  <c r="H54" i="18"/>
  <c r="I53" i="18"/>
  <c r="H53" i="18"/>
  <c r="I52" i="18"/>
  <c r="J52" i="18" s="1"/>
  <c r="H52" i="18"/>
  <c r="I51" i="18"/>
  <c r="J51" i="18" s="1"/>
  <c r="H51" i="18"/>
  <c r="I42" i="18"/>
  <c r="H42" i="18"/>
  <c r="I41" i="18"/>
  <c r="J41" i="18" s="1"/>
  <c r="H41" i="18"/>
  <c r="J40" i="18"/>
  <c r="I40" i="18"/>
  <c r="H40" i="18"/>
  <c r="I39" i="18"/>
  <c r="J39" i="18" s="1"/>
  <c r="H39" i="18"/>
  <c r="I38" i="18"/>
  <c r="H38" i="18"/>
  <c r="I37" i="18"/>
  <c r="J37" i="18" s="1"/>
  <c r="H37" i="18"/>
  <c r="J36" i="18"/>
  <c r="I36" i="18"/>
  <c r="H36" i="18"/>
  <c r="I35" i="18"/>
  <c r="H35" i="18"/>
  <c r="J26" i="18"/>
  <c r="I26" i="18"/>
  <c r="H26" i="18"/>
  <c r="I25" i="18"/>
  <c r="H25" i="18"/>
  <c r="I24" i="18"/>
  <c r="H24" i="18"/>
  <c r="I23" i="18"/>
  <c r="J23" i="18" s="1"/>
  <c r="H23" i="18"/>
  <c r="J22" i="18"/>
  <c r="I22" i="18"/>
  <c r="H22" i="18"/>
  <c r="I21" i="18"/>
  <c r="H21" i="18"/>
  <c r="I20" i="18"/>
  <c r="H20" i="18"/>
  <c r="I19" i="18"/>
  <c r="J19" i="18" s="1"/>
  <c r="H19" i="18"/>
  <c r="I10" i="18"/>
  <c r="J10" i="18" s="1"/>
  <c r="H10" i="18"/>
  <c r="J9" i="18"/>
  <c r="I9" i="18"/>
  <c r="H9" i="18"/>
  <c r="I8" i="18"/>
  <c r="J8" i="18" s="1"/>
  <c r="H8" i="18"/>
  <c r="I7" i="18"/>
  <c r="H7" i="18"/>
  <c r="I6" i="18"/>
  <c r="J6" i="18" s="1"/>
  <c r="H6" i="18"/>
  <c r="I5" i="18"/>
  <c r="J5" i="18" s="1"/>
  <c r="H5" i="18"/>
  <c r="I4" i="18"/>
  <c r="H4" i="18"/>
  <c r="I3" i="18"/>
  <c r="J3" i="18" s="1"/>
  <c r="H3" i="18"/>
  <c r="I126" i="17"/>
  <c r="H126" i="17"/>
  <c r="J125" i="17"/>
  <c r="I125" i="17"/>
  <c r="H125" i="17"/>
  <c r="I124" i="17"/>
  <c r="H124" i="17"/>
  <c r="I123" i="17"/>
  <c r="J123" i="17" s="1"/>
  <c r="H123" i="17"/>
  <c r="I122" i="17"/>
  <c r="H122" i="17"/>
  <c r="I121" i="17"/>
  <c r="J121" i="17" s="1"/>
  <c r="H121" i="17"/>
  <c r="I120" i="17"/>
  <c r="J120" i="17" s="1"/>
  <c r="H120" i="17"/>
  <c r="I119" i="17"/>
  <c r="J119" i="17" s="1"/>
  <c r="H119" i="17"/>
  <c r="I110" i="17"/>
  <c r="H110" i="17"/>
  <c r="I109" i="17"/>
  <c r="H109" i="17"/>
  <c r="J108" i="17"/>
  <c r="I108" i="17"/>
  <c r="H108" i="17"/>
  <c r="I107" i="17"/>
  <c r="J107" i="17" s="1"/>
  <c r="H107" i="17"/>
  <c r="I106" i="17"/>
  <c r="J106" i="17" s="1"/>
  <c r="H106" i="17"/>
  <c r="I105" i="17"/>
  <c r="H105" i="17"/>
  <c r="J104" i="17"/>
  <c r="I104" i="17"/>
  <c r="H104" i="17"/>
  <c r="I103" i="17"/>
  <c r="H103" i="17"/>
  <c r="J94" i="17"/>
  <c r="I94" i="17"/>
  <c r="H94" i="17"/>
  <c r="I93" i="17"/>
  <c r="J93" i="17" s="1"/>
  <c r="H93" i="17"/>
  <c r="I92" i="17"/>
  <c r="H92" i="17"/>
  <c r="J92" i="17" s="1"/>
  <c r="J91" i="17"/>
  <c r="I91" i="17"/>
  <c r="H91" i="17"/>
  <c r="J90" i="17"/>
  <c r="I90" i="17"/>
  <c r="H90" i="17"/>
  <c r="I89" i="17"/>
  <c r="H89" i="17"/>
  <c r="I88" i="17"/>
  <c r="H88" i="17"/>
  <c r="I87" i="17"/>
  <c r="J87" i="17" s="1"/>
  <c r="H87" i="17"/>
  <c r="I78" i="17"/>
  <c r="H78" i="17"/>
  <c r="I77" i="17"/>
  <c r="J77" i="17" s="1"/>
  <c r="H77" i="17"/>
  <c r="I76" i="17"/>
  <c r="J76" i="17" s="1"/>
  <c r="H76" i="17"/>
  <c r="I75" i="17"/>
  <c r="H75" i="17"/>
  <c r="J74" i="17"/>
  <c r="I74" i="17"/>
  <c r="H74" i="17"/>
  <c r="I73" i="17"/>
  <c r="J73" i="17" s="1"/>
  <c r="H73" i="17"/>
  <c r="I72" i="17"/>
  <c r="H72" i="17"/>
  <c r="I71" i="17"/>
  <c r="H71" i="17"/>
  <c r="I58" i="17"/>
  <c r="H58" i="17"/>
  <c r="J57" i="17"/>
  <c r="I57" i="17"/>
  <c r="H57" i="17"/>
  <c r="I56" i="17"/>
  <c r="J56" i="17" s="1"/>
  <c r="H56" i="17"/>
  <c r="I55" i="17"/>
  <c r="J55" i="17" s="1"/>
  <c r="H55" i="17"/>
  <c r="I54" i="17"/>
  <c r="J54" i="17" s="1"/>
  <c r="H54" i="17"/>
  <c r="I53" i="17"/>
  <c r="H53" i="17"/>
  <c r="J52" i="17"/>
  <c r="I52" i="17"/>
  <c r="H52" i="17"/>
  <c r="I51" i="17"/>
  <c r="J51" i="17" s="1"/>
  <c r="H51" i="17"/>
  <c r="I42" i="17"/>
  <c r="H42" i="17"/>
  <c r="I41" i="17"/>
  <c r="H41" i="17"/>
  <c r="J40" i="17"/>
  <c r="I40" i="17"/>
  <c r="H40" i="17"/>
  <c r="I39" i="17"/>
  <c r="J39" i="17" s="1"/>
  <c r="H39" i="17"/>
  <c r="I38" i="17"/>
  <c r="H38" i="17"/>
  <c r="I37" i="17"/>
  <c r="J37" i="17" s="1"/>
  <c r="H37" i="17"/>
  <c r="J36" i="17"/>
  <c r="I36" i="17"/>
  <c r="H36" i="17"/>
  <c r="I35" i="17"/>
  <c r="J35" i="17" s="1"/>
  <c r="H35" i="17"/>
  <c r="J26" i="17"/>
  <c r="I26" i="17"/>
  <c r="H26" i="17"/>
  <c r="I25" i="17"/>
  <c r="H25" i="17"/>
  <c r="I24" i="17"/>
  <c r="H24" i="17"/>
  <c r="I23" i="17"/>
  <c r="J23" i="17" s="1"/>
  <c r="H23" i="17"/>
  <c r="J22" i="17"/>
  <c r="I22" i="17"/>
  <c r="H22" i="17"/>
  <c r="I21" i="17"/>
  <c r="H21" i="17"/>
  <c r="I20" i="17"/>
  <c r="H20" i="17"/>
  <c r="J20" i="17" s="1"/>
  <c r="I19" i="17"/>
  <c r="J19" i="17" s="1"/>
  <c r="H19" i="17"/>
  <c r="I10" i="17"/>
  <c r="J10" i="17" s="1"/>
  <c r="H10" i="17"/>
  <c r="I9" i="17"/>
  <c r="J9" i="17" s="1"/>
  <c r="H9" i="17"/>
  <c r="I8" i="17"/>
  <c r="J8" i="17" s="1"/>
  <c r="H8" i="17"/>
  <c r="I7" i="17"/>
  <c r="H7" i="17"/>
  <c r="I6" i="17"/>
  <c r="J6" i="17" s="1"/>
  <c r="H6" i="17"/>
  <c r="I5" i="17"/>
  <c r="J5" i="17" s="1"/>
  <c r="H5" i="17"/>
  <c r="I4" i="17"/>
  <c r="H4" i="17"/>
  <c r="I3" i="17"/>
  <c r="H3" i="17"/>
  <c r="I126" i="16"/>
  <c r="J126" i="16" s="1"/>
  <c r="H126" i="16"/>
  <c r="J125" i="16"/>
  <c r="I125" i="16"/>
  <c r="H125" i="16"/>
  <c r="I124" i="16"/>
  <c r="H124" i="16"/>
  <c r="I123" i="16"/>
  <c r="J123" i="16" s="1"/>
  <c r="H123" i="16"/>
  <c r="I122" i="16"/>
  <c r="H122" i="16"/>
  <c r="I121" i="16"/>
  <c r="H121" i="16"/>
  <c r="I120" i="16"/>
  <c r="J120" i="16" s="1"/>
  <c r="H120" i="16"/>
  <c r="I119" i="16"/>
  <c r="J119" i="16" s="1"/>
  <c r="H119" i="16"/>
  <c r="I110" i="16"/>
  <c r="H110" i="16"/>
  <c r="I109" i="16"/>
  <c r="H109" i="16"/>
  <c r="J108" i="16"/>
  <c r="I108" i="16"/>
  <c r="H108" i="16"/>
  <c r="I107" i="16"/>
  <c r="J107" i="16" s="1"/>
  <c r="H107" i="16"/>
  <c r="I106" i="16"/>
  <c r="H106" i="16"/>
  <c r="I105" i="16"/>
  <c r="J105" i="16" s="1"/>
  <c r="H105" i="16"/>
  <c r="J104" i="16"/>
  <c r="I104" i="16"/>
  <c r="H104" i="16"/>
  <c r="I103" i="16"/>
  <c r="H103" i="16"/>
  <c r="J94" i="16"/>
  <c r="I94" i="16"/>
  <c r="H94" i="16"/>
  <c r="I93" i="16"/>
  <c r="H93" i="16"/>
  <c r="I92" i="16"/>
  <c r="H92" i="16"/>
  <c r="I91" i="16"/>
  <c r="J91" i="16" s="1"/>
  <c r="H91" i="16"/>
  <c r="I90" i="16"/>
  <c r="H90" i="16"/>
  <c r="J90" i="16" s="1"/>
  <c r="I89" i="16"/>
  <c r="H89" i="16"/>
  <c r="I88" i="16"/>
  <c r="H88" i="16"/>
  <c r="I87" i="16"/>
  <c r="J87" i="16" s="1"/>
  <c r="H87" i="16"/>
  <c r="I78" i="16"/>
  <c r="J78" i="16" s="1"/>
  <c r="H78" i="16"/>
  <c r="I77" i="16"/>
  <c r="J77" i="16" s="1"/>
  <c r="H77" i="16"/>
  <c r="I76" i="16"/>
  <c r="J76" i="16" s="1"/>
  <c r="H76" i="16"/>
  <c r="I75" i="16"/>
  <c r="H75" i="16"/>
  <c r="I74" i="16"/>
  <c r="J74" i="16" s="1"/>
  <c r="H74" i="16"/>
  <c r="I73" i="16"/>
  <c r="J73" i="16" s="1"/>
  <c r="H73" i="16"/>
  <c r="I72" i="16"/>
  <c r="H72" i="16"/>
  <c r="I71" i="16"/>
  <c r="J71" i="16" s="1"/>
  <c r="H71" i="16"/>
  <c r="I58" i="16"/>
  <c r="J58" i="16" s="1"/>
  <c r="H58" i="16"/>
  <c r="I57" i="16"/>
  <c r="H57" i="16"/>
  <c r="J57" i="16" s="1"/>
  <c r="I56" i="16"/>
  <c r="J56" i="16" s="1"/>
  <c r="H56" i="16"/>
  <c r="I55" i="16"/>
  <c r="J55" i="16" s="1"/>
  <c r="H55" i="16"/>
  <c r="I54" i="16"/>
  <c r="J54" i="16" s="1"/>
  <c r="H54" i="16"/>
  <c r="I53" i="16"/>
  <c r="H53" i="16"/>
  <c r="J52" i="16"/>
  <c r="I52" i="16"/>
  <c r="H52" i="16"/>
  <c r="I51" i="16"/>
  <c r="J51" i="16" s="1"/>
  <c r="H51" i="16"/>
  <c r="I42" i="16"/>
  <c r="H42" i="16"/>
  <c r="I41" i="16"/>
  <c r="H41" i="16"/>
  <c r="J40" i="16"/>
  <c r="I40" i="16"/>
  <c r="H40" i="16"/>
  <c r="I39" i="16"/>
  <c r="J39" i="16" s="1"/>
  <c r="H39" i="16"/>
  <c r="I38" i="16"/>
  <c r="H38" i="16"/>
  <c r="I37" i="16"/>
  <c r="J37" i="16" s="1"/>
  <c r="H37" i="16"/>
  <c r="J36" i="16"/>
  <c r="I36" i="16"/>
  <c r="H36" i="16"/>
  <c r="I35" i="16"/>
  <c r="J35" i="16" s="1"/>
  <c r="H35" i="16"/>
  <c r="J26" i="16"/>
  <c r="I26" i="16"/>
  <c r="H26" i="16"/>
  <c r="I25" i="16"/>
  <c r="H25" i="16"/>
  <c r="I24" i="16"/>
  <c r="H24" i="16"/>
  <c r="I23" i="16"/>
  <c r="J23" i="16" s="1"/>
  <c r="H23" i="16"/>
  <c r="J22" i="16"/>
  <c r="I22" i="16"/>
  <c r="H22" i="16"/>
  <c r="I21" i="16"/>
  <c r="H21" i="16"/>
  <c r="I20" i="16"/>
  <c r="H20" i="16"/>
  <c r="I19" i="16"/>
  <c r="J19" i="16" s="1"/>
  <c r="H19" i="16"/>
  <c r="I10" i="16"/>
  <c r="J10" i="16" s="1"/>
  <c r="H10" i="16"/>
  <c r="I9" i="16"/>
  <c r="J9" i="16" s="1"/>
  <c r="H9" i="16"/>
  <c r="I8" i="16"/>
  <c r="J8" i="16" s="1"/>
  <c r="H8" i="16"/>
  <c r="I7" i="16"/>
  <c r="H7" i="16"/>
  <c r="I6" i="16"/>
  <c r="J6" i="16" s="1"/>
  <c r="H6" i="16"/>
  <c r="I5" i="16"/>
  <c r="J5" i="16" s="1"/>
  <c r="H5" i="16"/>
  <c r="I4" i="16"/>
  <c r="H4" i="16"/>
  <c r="I3" i="16"/>
  <c r="J3" i="16" s="1"/>
  <c r="H3" i="16"/>
  <c r="I126" i="15"/>
  <c r="H126" i="15"/>
  <c r="J125" i="15"/>
  <c r="I125" i="15"/>
  <c r="H125" i="15"/>
  <c r="I124" i="15"/>
  <c r="H124" i="15"/>
  <c r="I123" i="15"/>
  <c r="J123" i="15" s="1"/>
  <c r="H123" i="15"/>
  <c r="I122" i="15"/>
  <c r="J122" i="15" s="1"/>
  <c r="H122" i="15"/>
  <c r="I121" i="15"/>
  <c r="H121" i="15"/>
  <c r="I120" i="15"/>
  <c r="J120" i="15" s="1"/>
  <c r="H120" i="15"/>
  <c r="I119" i="15"/>
  <c r="J119" i="15" s="1"/>
  <c r="H119" i="15"/>
  <c r="I110" i="15"/>
  <c r="H110" i="15"/>
  <c r="I109" i="15"/>
  <c r="J109" i="15" s="1"/>
  <c r="H109" i="15"/>
  <c r="J108" i="15"/>
  <c r="I108" i="15"/>
  <c r="H108" i="15"/>
  <c r="I107" i="15"/>
  <c r="J107" i="15" s="1"/>
  <c r="H107" i="15"/>
  <c r="I106" i="15"/>
  <c r="H106" i="15"/>
  <c r="I105" i="15"/>
  <c r="H105" i="15"/>
  <c r="J104" i="15"/>
  <c r="I104" i="15"/>
  <c r="H104" i="15"/>
  <c r="I103" i="15"/>
  <c r="H103" i="15"/>
  <c r="J94" i="15"/>
  <c r="I94" i="15"/>
  <c r="H94" i="15"/>
  <c r="I93" i="15"/>
  <c r="H93" i="15"/>
  <c r="I92" i="15"/>
  <c r="H92" i="15"/>
  <c r="I91" i="15"/>
  <c r="J91" i="15" s="1"/>
  <c r="H91" i="15"/>
  <c r="J90" i="15"/>
  <c r="I90" i="15"/>
  <c r="H90" i="15"/>
  <c r="I89" i="15"/>
  <c r="H89" i="15"/>
  <c r="I88" i="15"/>
  <c r="H88" i="15"/>
  <c r="I87" i="15"/>
  <c r="J87" i="15" s="1"/>
  <c r="H87" i="15"/>
  <c r="I78" i="15"/>
  <c r="H78" i="15"/>
  <c r="J77" i="15"/>
  <c r="I77" i="15"/>
  <c r="H77" i="15"/>
  <c r="I76" i="15"/>
  <c r="J76" i="15" s="1"/>
  <c r="H76" i="15"/>
  <c r="I75" i="15"/>
  <c r="H75" i="15"/>
  <c r="I74" i="15"/>
  <c r="J74" i="15" s="1"/>
  <c r="H74" i="15"/>
  <c r="I73" i="15"/>
  <c r="J73" i="15" s="1"/>
  <c r="H73" i="15"/>
  <c r="I72" i="15"/>
  <c r="H72" i="15"/>
  <c r="I71" i="15"/>
  <c r="H71" i="15"/>
  <c r="I58" i="15"/>
  <c r="J58" i="15" s="1"/>
  <c r="H58" i="15"/>
  <c r="J57" i="15"/>
  <c r="I57" i="15"/>
  <c r="H57" i="15"/>
  <c r="I56" i="15"/>
  <c r="J56" i="15" s="1"/>
  <c r="H56" i="15"/>
  <c r="I55" i="15"/>
  <c r="J55" i="15" s="1"/>
  <c r="H55" i="15"/>
  <c r="I54" i="15"/>
  <c r="J54" i="15" s="1"/>
  <c r="H54" i="15"/>
  <c r="I53" i="15"/>
  <c r="J53" i="15" s="1"/>
  <c r="H53" i="15"/>
  <c r="J52" i="15"/>
  <c r="I52" i="15"/>
  <c r="H52" i="15"/>
  <c r="I51" i="15"/>
  <c r="J51" i="15" s="1"/>
  <c r="H51" i="15"/>
  <c r="I42" i="15"/>
  <c r="H42" i="15"/>
  <c r="I41" i="15"/>
  <c r="H41" i="15"/>
  <c r="J41" i="15" s="1"/>
  <c r="J40" i="15"/>
  <c r="I40" i="15"/>
  <c r="H40" i="15"/>
  <c r="I39" i="15"/>
  <c r="J39" i="15" s="1"/>
  <c r="H39" i="15"/>
  <c r="I38" i="15"/>
  <c r="J38" i="15" s="1"/>
  <c r="H38" i="15"/>
  <c r="I37" i="15"/>
  <c r="J37" i="15" s="1"/>
  <c r="H37" i="15"/>
  <c r="J36" i="15"/>
  <c r="I36" i="15"/>
  <c r="H36" i="15"/>
  <c r="I35" i="15"/>
  <c r="H35" i="15"/>
  <c r="J26" i="15"/>
  <c r="I26" i="15"/>
  <c r="H26" i="15"/>
  <c r="I25" i="15"/>
  <c r="H25" i="15"/>
  <c r="I24" i="15"/>
  <c r="H24" i="15"/>
  <c r="J23" i="15"/>
  <c r="I23" i="15"/>
  <c r="H23" i="15"/>
  <c r="J22" i="15"/>
  <c r="I22" i="15"/>
  <c r="H22" i="15"/>
  <c r="I21" i="15"/>
  <c r="H21" i="15"/>
  <c r="I20" i="15"/>
  <c r="H20" i="15"/>
  <c r="I19" i="15"/>
  <c r="J19" i="15" s="1"/>
  <c r="H19" i="15"/>
  <c r="I10" i="15"/>
  <c r="H10" i="15"/>
  <c r="I9" i="15"/>
  <c r="J9" i="15" s="1"/>
  <c r="H9" i="15"/>
  <c r="I8" i="15"/>
  <c r="J8" i="15" s="1"/>
  <c r="H8" i="15"/>
  <c r="I7" i="15"/>
  <c r="H7" i="15"/>
  <c r="J6" i="15"/>
  <c r="I6" i="15"/>
  <c r="H6" i="15"/>
  <c r="I5" i="15"/>
  <c r="J5" i="15" s="1"/>
  <c r="H5" i="15"/>
  <c r="I4" i="15"/>
  <c r="H4" i="15"/>
  <c r="I3" i="15"/>
  <c r="H3" i="15"/>
  <c r="I126" i="14"/>
  <c r="J126" i="14" s="1"/>
  <c r="H126" i="14"/>
  <c r="J125" i="14"/>
  <c r="I125" i="14"/>
  <c r="H125" i="14"/>
  <c r="I124" i="14"/>
  <c r="J124" i="14" s="1"/>
  <c r="H124" i="14"/>
  <c r="I123" i="14"/>
  <c r="J123" i="14" s="1"/>
  <c r="H123" i="14"/>
  <c r="I122" i="14"/>
  <c r="H122" i="14"/>
  <c r="I121" i="14"/>
  <c r="J121" i="14" s="1"/>
  <c r="H121" i="14"/>
  <c r="I120" i="14"/>
  <c r="J120" i="14" s="1"/>
  <c r="H120" i="14"/>
  <c r="I119" i="14"/>
  <c r="J119" i="14" s="1"/>
  <c r="H119" i="14"/>
  <c r="I110" i="14"/>
  <c r="H110" i="14"/>
  <c r="I109" i="14"/>
  <c r="H109" i="14"/>
  <c r="J108" i="14"/>
  <c r="I108" i="14"/>
  <c r="H108" i="14"/>
  <c r="I107" i="14"/>
  <c r="J107" i="14" s="1"/>
  <c r="H107" i="14"/>
  <c r="I106" i="14"/>
  <c r="J106" i="14" s="1"/>
  <c r="H106" i="14"/>
  <c r="I105" i="14"/>
  <c r="J105" i="14" s="1"/>
  <c r="H105" i="14"/>
  <c r="J104" i="14"/>
  <c r="I104" i="14"/>
  <c r="H104" i="14"/>
  <c r="I103" i="14"/>
  <c r="J103" i="14" s="1"/>
  <c r="H103" i="14"/>
  <c r="J94" i="14"/>
  <c r="I94" i="14"/>
  <c r="H94" i="14"/>
  <c r="I93" i="14"/>
  <c r="H93" i="14"/>
  <c r="I92" i="14"/>
  <c r="H92" i="14"/>
  <c r="I91" i="14"/>
  <c r="J91" i="14" s="1"/>
  <c r="H91" i="14"/>
  <c r="J90" i="14"/>
  <c r="I90" i="14"/>
  <c r="H90" i="14"/>
  <c r="I89" i="14"/>
  <c r="H89" i="14"/>
  <c r="I88" i="14"/>
  <c r="H88" i="14"/>
  <c r="I87" i="14"/>
  <c r="J87" i="14" s="1"/>
  <c r="H87" i="14"/>
  <c r="I78" i="14"/>
  <c r="H78" i="14"/>
  <c r="I77" i="14"/>
  <c r="J77" i="14" s="1"/>
  <c r="H77" i="14"/>
  <c r="I76" i="14"/>
  <c r="J76" i="14" s="1"/>
  <c r="H76" i="14"/>
  <c r="I75" i="14"/>
  <c r="H75" i="14"/>
  <c r="I74" i="14"/>
  <c r="H74" i="14"/>
  <c r="J74" i="14" s="1"/>
  <c r="I73" i="14"/>
  <c r="J73" i="14" s="1"/>
  <c r="H73" i="14"/>
  <c r="I72" i="14"/>
  <c r="H72" i="14"/>
  <c r="I71" i="14"/>
  <c r="H71" i="14"/>
  <c r="I58" i="14"/>
  <c r="J58" i="14" s="1"/>
  <c r="H58" i="14"/>
  <c r="I57" i="14"/>
  <c r="H57" i="14"/>
  <c r="J57" i="14" s="1"/>
  <c r="J56" i="14"/>
  <c r="I56" i="14"/>
  <c r="H56" i="14"/>
  <c r="I55" i="14"/>
  <c r="J55" i="14" s="1"/>
  <c r="H55" i="14"/>
  <c r="I54" i="14"/>
  <c r="J54" i="14" s="1"/>
  <c r="H54" i="14"/>
  <c r="I53" i="14"/>
  <c r="H53" i="14"/>
  <c r="I52" i="14"/>
  <c r="J52" i="14" s="1"/>
  <c r="H52" i="14"/>
  <c r="I51" i="14"/>
  <c r="J51" i="14" s="1"/>
  <c r="H51" i="14"/>
  <c r="I42" i="14"/>
  <c r="H42" i="14"/>
  <c r="I41" i="14"/>
  <c r="J41" i="14" s="1"/>
  <c r="H41" i="14"/>
  <c r="J40" i="14"/>
  <c r="I40" i="14"/>
  <c r="H40" i="14"/>
  <c r="I39" i="14"/>
  <c r="J39" i="14" s="1"/>
  <c r="H39" i="14"/>
  <c r="I38" i="14"/>
  <c r="H38" i="14"/>
  <c r="I37" i="14"/>
  <c r="J37" i="14" s="1"/>
  <c r="H37" i="14"/>
  <c r="I36" i="14"/>
  <c r="H36" i="14"/>
  <c r="J36" i="14" s="1"/>
  <c r="J35" i="14"/>
  <c r="I35" i="14"/>
  <c r="H35" i="14"/>
  <c r="J26" i="14"/>
  <c r="I26" i="14"/>
  <c r="H26" i="14"/>
  <c r="I25" i="14"/>
  <c r="H25" i="14"/>
  <c r="I24" i="14"/>
  <c r="H24" i="14"/>
  <c r="I23" i="14"/>
  <c r="J23" i="14" s="1"/>
  <c r="H23" i="14"/>
  <c r="I22" i="14"/>
  <c r="H22" i="14"/>
  <c r="J22" i="14" s="1"/>
  <c r="I21" i="14"/>
  <c r="H21" i="14"/>
  <c r="I20" i="14"/>
  <c r="H20" i="14"/>
  <c r="I19" i="14"/>
  <c r="J19" i="14" s="1"/>
  <c r="H19" i="14"/>
  <c r="I10" i="14"/>
  <c r="H10" i="14"/>
  <c r="I9" i="14"/>
  <c r="J9" i="14" s="1"/>
  <c r="H9" i="14"/>
  <c r="I8" i="14"/>
  <c r="J8" i="14" s="1"/>
  <c r="H8" i="14"/>
  <c r="I7" i="14"/>
  <c r="H7" i="14"/>
  <c r="I6" i="14"/>
  <c r="H6" i="14"/>
  <c r="J6" i="14" s="1"/>
  <c r="I5" i="14"/>
  <c r="J5" i="14" s="1"/>
  <c r="H5" i="14"/>
  <c r="I4" i="14"/>
  <c r="H4" i="14"/>
  <c r="I3" i="14"/>
  <c r="H3" i="14"/>
  <c r="I126" i="13"/>
  <c r="H126" i="13"/>
  <c r="I125" i="13"/>
  <c r="H125" i="13"/>
  <c r="J125" i="13" s="1"/>
  <c r="J124" i="13"/>
  <c r="I124" i="13"/>
  <c r="H124" i="13"/>
  <c r="I123" i="13"/>
  <c r="J123" i="13" s="1"/>
  <c r="H123" i="13"/>
  <c r="I122" i="13"/>
  <c r="J122" i="13" s="1"/>
  <c r="H122" i="13"/>
  <c r="I121" i="13"/>
  <c r="H121" i="13"/>
  <c r="I120" i="13"/>
  <c r="J120" i="13" s="1"/>
  <c r="H120" i="13"/>
  <c r="I119" i="13"/>
  <c r="J119" i="13" s="1"/>
  <c r="H119" i="13"/>
  <c r="I110" i="13"/>
  <c r="H110" i="13"/>
  <c r="I109" i="13"/>
  <c r="J109" i="13" s="1"/>
  <c r="H109" i="13"/>
  <c r="J108" i="13"/>
  <c r="I108" i="13"/>
  <c r="H108" i="13"/>
  <c r="I107" i="13"/>
  <c r="J107" i="13" s="1"/>
  <c r="H107" i="13"/>
  <c r="I106" i="13"/>
  <c r="H106" i="13"/>
  <c r="I105" i="13"/>
  <c r="H105" i="13"/>
  <c r="I104" i="13"/>
  <c r="H104" i="13"/>
  <c r="J104" i="13" s="1"/>
  <c r="J103" i="13"/>
  <c r="I103" i="13"/>
  <c r="H103" i="13"/>
  <c r="J94" i="13"/>
  <c r="I94" i="13"/>
  <c r="H94" i="13"/>
  <c r="I93" i="13"/>
  <c r="H93" i="13"/>
  <c r="I92" i="13"/>
  <c r="J92" i="13" s="1"/>
  <c r="H92" i="13"/>
  <c r="I91" i="13"/>
  <c r="J91" i="13" s="1"/>
  <c r="H91" i="13"/>
  <c r="I90" i="13"/>
  <c r="H90" i="13"/>
  <c r="J90" i="13" s="1"/>
  <c r="I89" i="13"/>
  <c r="H89" i="13"/>
  <c r="I88" i="13"/>
  <c r="H88" i="13"/>
  <c r="I87" i="13"/>
  <c r="J87" i="13" s="1"/>
  <c r="H87" i="13"/>
  <c r="I78" i="13"/>
  <c r="H78" i="13"/>
  <c r="I77" i="13"/>
  <c r="J77" i="13" s="1"/>
  <c r="H77" i="13"/>
  <c r="I76" i="13"/>
  <c r="J76" i="13" s="1"/>
  <c r="H76" i="13"/>
  <c r="I75" i="13"/>
  <c r="H75" i="13"/>
  <c r="I74" i="13"/>
  <c r="H74" i="13"/>
  <c r="J74" i="13" s="1"/>
  <c r="I73" i="13"/>
  <c r="J73" i="13" s="1"/>
  <c r="H73" i="13"/>
  <c r="I72" i="13"/>
  <c r="H72" i="13"/>
  <c r="I71" i="13"/>
  <c r="H71" i="13"/>
  <c r="I58" i="13"/>
  <c r="J58" i="13" s="1"/>
  <c r="H58" i="13"/>
  <c r="I57" i="13"/>
  <c r="H57" i="13"/>
  <c r="J57" i="13" s="1"/>
  <c r="J56" i="13"/>
  <c r="I56" i="13"/>
  <c r="H56" i="13"/>
  <c r="I55" i="13"/>
  <c r="J55" i="13" s="1"/>
  <c r="H55" i="13"/>
  <c r="I54" i="13"/>
  <c r="J54" i="13" s="1"/>
  <c r="H54" i="13"/>
  <c r="I53" i="13"/>
  <c r="H53" i="13"/>
  <c r="I52" i="13"/>
  <c r="J52" i="13" s="1"/>
  <c r="H52" i="13"/>
  <c r="I51" i="13"/>
  <c r="J51" i="13" s="1"/>
  <c r="H51" i="13"/>
  <c r="I42" i="13"/>
  <c r="H42" i="13"/>
  <c r="I41" i="13"/>
  <c r="J41" i="13" s="1"/>
  <c r="H41" i="13"/>
  <c r="J40" i="13"/>
  <c r="I40" i="13"/>
  <c r="H40" i="13"/>
  <c r="I39" i="13"/>
  <c r="J39" i="13" s="1"/>
  <c r="H39" i="13"/>
  <c r="I38" i="13"/>
  <c r="H38" i="13"/>
  <c r="I37" i="13"/>
  <c r="H37" i="13"/>
  <c r="I36" i="13"/>
  <c r="H36" i="13"/>
  <c r="J36" i="13" s="1"/>
  <c r="J35" i="13"/>
  <c r="I35" i="13"/>
  <c r="H35" i="13"/>
  <c r="J26" i="13"/>
  <c r="I26" i="13"/>
  <c r="H26" i="13"/>
  <c r="I25" i="13"/>
  <c r="H25" i="13"/>
  <c r="I24" i="13"/>
  <c r="J24" i="13" s="1"/>
  <c r="H24" i="13"/>
  <c r="I23" i="13"/>
  <c r="J23" i="13" s="1"/>
  <c r="H23" i="13"/>
  <c r="I22" i="13"/>
  <c r="H22" i="13"/>
  <c r="J22" i="13" s="1"/>
  <c r="I21" i="13"/>
  <c r="H21" i="13"/>
  <c r="I20" i="13"/>
  <c r="H20" i="13"/>
  <c r="I19" i="13"/>
  <c r="J19" i="13" s="1"/>
  <c r="H19" i="13"/>
  <c r="I10" i="13"/>
  <c r="H10" i="13"/>
  <c r="I9" i="13"/>
  <c r="J9" i="13" s="1"/>
  <c r="H9" i="13"/>
  <c r="I8" i="13"/>
  <c r="J8" i="13" s="1"/>
  <c r="H8" i="13"/>
  <c r="I7" i="13"/>
  <c r="H7" i="13"/>
  <c r="I6" i="13"/>
  <c r="H6" i="13"/>
  <c r="J6" i="13" s="1"/>
  <c r="I5" i="13"/>
  <c r="J5" i="13" s="1"/>
  <c r="H5" i="13"/>
  <c r="I4" i="13"/>
  <c r="J4" i="13" s="1"/>
  <c r="H4" i="13"/>
  <c r="I3" i="13"/>
  <c r="H3" i="13"/>
  <c r="I126" i="12"/>
  <c r="J126" i="12" s="1"/>
  <c r="H126" i="12"/>
  <c r="I125" i="12"/>
  <c r="H125" i="12"/>
  <c r="J125" i="12" s="1"/>
  <c r="J124" i="12"/>
  <c r="I124" i="12"/>
  <c r="H124" i="12"/>
  <c r="I123" i="12"/>
  <c r="J123" i="12" s="1"/>
  <c r="H123" i="12"/>
  <c r="I122" i="12"/>
  <c r="H122" i="12"/>
  <c r="I121" i="12"/>
  <c r="J121" i="12" s="1"/>
  <c r="H121" i="12"/>
  <c r="I120" i="12"/>
  <c r="J120" i="12" s="1"/>
  <c r="H120" i="12"/>
  <c r="I119" i="12"/>
  <c r="J119" i="12" s="1"/>
  <c r="H119" i="12"/>
  <c r="I110" i="12"/>
  <c r="H110" i="12"/>
  <c r="I109" i="12"/>
  <c r="H109" i="12"/>
  <c r="J108" i="12"/>
  <c r="I108" i="12"/>
  <c r="H108" i="12"/>
  <c r="I107" i="12"/>
  <c r="H107" i="12"/>
  <c r="I106" i="12"/>
  <c r="J106" i="12" s="1"/>
  <c r="H106" i="12"/>
  <c r="I105" i="12"/>
  <c r="J105" i="12" s="1"/>
  <c r="H105" i="12"/>
  <c r="I104" i="12"/>
  <c r="H104" i="12"/>
  <c r="J104" i="12" s="1"/>
  <c r="I103" i="12"/>
  <c r="J103" i="12" s="1"/>
  <c r="H103" i="12"/>
  <c r="J94" i="12"/>
  <c r="I94" i="12"/>
  <c r="H94" i="12"/>
  <c r="I93" i="12"/>
  <c r="H93" i="12"/>
  <c r="I92" i="12"/>
  <c r="H92" i="12"/>
  <c r="J91" i="12"/>
  <c r="I91" i="12"/>
  <c r="H91" i="12"/>
  <c r="I90" i="12"/>
  <c r="H90" i="12"/>
  <c r="J90" i="12" s="1"/>
  <c r="I89" i="12"/>
  <c r="J89" i="12" s="1"/>
  <c r="H89" i="12"/>
  <c r="I88" i="12"/>
  <c r="H88" i="12"/>
  <c r="I87" i="12"/>
  <c r="J87" i="12" s="1"/>
  <c r="H87" i="12"/>
  <c r="I78" i="12"/>
  <c r="H78" i="12"/>
  <c r="J78" i="12" s="1"/>
  <c r="I77" i="12"/>
  <c r="J77" i="12" s="1"/>
  <c r="H77" i="12"/>
  <c r="I76" i="12"/>
  <c r="J76" i="12" s="1"/>
  <c r="H76" i="12"/>
  <c r="I75" i="12"/>
  <c r="J75" i="12" s="1"/>
  <c r="H75" i="12"/>
  <c r="J74" i="12"/>
  <c r="I74" i="12"/>
  <c r="H74" i="12"/>
  <c r="I73" i="12"/>
  <c r="J73" i="12" s="1"/>
  <c r="H73" i="12"/>
  <c r="I72" i="12"/>
  <c r="H72" i="12"/>
  <c r="I71" i="12"/>
  <c r="H71" i="12"/>
  <c r="I58" i="12"/>
  <c r="H58" i="12"/>
  <c r="I57" i="12"/>
  <c r="H57" i="12"/>
  <c r="J57" i="12" s="1"/>
  <c r="I56" i="12"/>
  <c r="J56" i="12" s="1"/>
  <c r="H56" i="12"/>
  <c r="I55" i="12"/>
  <c r="H55" i="12"/>
  <c r="I54" i="12"/>
  <c r="J54" i="12" s="1"/>
  <c r="H54" i="12"/>
  <c r="I53" i="12"/>
  <c r="J53" i="12" s="1"/>
  <c r="H53" i="12"/>
  <c r="I52" i="12"/>
  <c r="J52" i="12" s="1"/>
  <c r="H52" i="12"/>
  <c r="I51" i="12"/>
  <c r="J51" i="12" s="1"/>
  <c r="H51" i="12"/>
  <c r="I42" i="12"/>
  <c r="H42" i="12"/>
  <c r="I41" i="12"/>
  <c r="H41" i="12"/>
  <c r="J41" i="12" s="1"/>
  <c r="I40" i="12"/>
  <c r="J40" i="12" s="1"/>
  <c r="H40" i="12"/>
  <c r="I39" i="12"/>
  <c r="J39" i="12" s="1"/>
  <c r="H39" i="12"/>
  <c r="I38" i="12"/>
  <c r="H38" i="12"/>
  <c r="J38" i="12" s="1"/>
  <c r="I37" i="12"/>
  <c r="J37" i="12" s="1"/>
  <c r="H37" i="12"/>
  <c r="I36" i="12"/>
  <c r="H36" i="12"/>
  <c r="I35" i="12"/>
  <c r="H35" i="12"/>
  <c r="I26" i="12"/>
  <c r="J26" i="12" s="1"/>
  <c r="H26" i="12"/>
  <c r="I25" i="12"/>
  <c r="H25" i="12"/>
  <c r="I24" i="12"/>
  <c r="J24" i="12" s="1"/>
  <c r="H24" i="12"/>
  <c r="I23" i="12"/>
  <c r="J23" i="12" s="1"/>
  <c r="H23" i="12"/>
  <c r="I22" i="12"/>
  <c r="J22" i="12" s="1"/>
  <c r="H22" i="12"/>
  <c r="I21" i="12"/>
  <c r="H21" i="12"/>
  <c r="J21" i="12" s="1"/>
  <c r="I20" i="12"/>
  <c r="J20" i="12" s="1"/>
  <c r="H20" i="12"/>
  <c r="I19" i="12"/>
  <c r="J19" i="12" s="1"/>
  <c r="H19" i="12"/>
  <c r="I10" i="12"/>
  <c r="J10" i="12" s="1"/>
  <c r="H10" i="12"/>
  <c r="I9" i="12"/>
  <c r="H9" i="12"/>
  <c r="I8" i="12"/>
  <c r="H8" i="12"/>
  <c r="J8" i="12" s="1"/>
  <c r="I7" i="12"/>
  <c r="H7" i="12"/>
  <c r="I6" i="12"/>
  <c r="J6" i="12" s="1"/>
  <c r="H6" i="12"/>
  <c r="I5" i="12"/>
  <c r="H5" i="12"/>
  <c r="I4" i="12"/>
  <c r="H4" i="12"/>
  <c r="J4" i="12" s="1"/>
  <c r="J3" i="12"/>
  <c r="I3" i="12"/>
  <c r="H3" i="12"/>
  <c r="I126" i="11"/>
  <c r="H126" i="11"/>
  <c r="J126" i="11" s="1"/>
  <c r="I125" i="11"/>
  <c r="J125" i="11" s="1"/>
  <c r="H125" i="11"/>
  <c r="I124" i="11"/>
  <c r="H124" i="11"/>
  <c r="I123" i="11"/>
  <c r="H123" i="11"/>
  <c r="J122" i="11"/>
  <c r="I122" i="11"/>
  <c r="H122" i="11"/>
  <c r="J121" i="11"/>
  <c r="I121" i="11"/>
  <c r="H121" i="11"/>
  <c r="I120" i="11"/>
  <c r="J120" i="11" s="1"/>
  <c r="H120" i="11"/>
  <c r="I119" i="11"/>
  <c r="H119" i="11"/>
  <c r="I110" i="11"/>
  <c r="H110" i="11"/>
  <c r="J110" i="11" s="1"/>
  <c r="I109" i="11"/>
  <c r="J109" i="11" s="1"/>
  <c r="H109" i="11"/>
  <c r="I108" i="11"/>
  <c r="J108" i="11" s="1"/>
  <c r="H108" i="11"/>
  <c r="I107" i="11"/>
  <c r="H107" i="11"/>
  <c r="I106" i="11"/>
  <c r="H106" i="11"/>
  <c r="J106" i="11" s="1"/>
  <c r="I105" i="11"/>
  <c r="H105" i="11"/>
  <c r="J105" i="11" s="1"/>
  <c r="I104" i="11"/>
  <c r="J104" i="11" s="1"/>
  <c r="H104" i="11"/>
  <c r="I103" i="11"/>
  <c r="H103" i="11"/>
  <c r="I94" i="11"/>
  <c r="J94" i="11" s="1"/>
  <c r="H94" i="11"/>
  <c r="I93" i="11"/>
  <c r="H93" i="11"/>
  <c r="I92" i="11"/>
  <c r="J92" i="11" s="1"/>
  <c r="H92" i="11"/>
  <c r="I91" i="11"/>
  <c r="J91" i="11" s="1"/>
  <c r="H91" i="11"/>
  <c r="I90" i="11"/>
  <c r="J90" i="11" s="1"/>
  <c r="H90" i="11"/>
  <c r="I89" i="11"/>
  <c r="H89" i="11"/>
  <c r="J89" i="11" s="1"/>
  <c r="I88" i="11"/>
  <c r="J88" i="11" s="1"/>
  <c r="H88" i="11"/>
  <c r="I87" i="11"/>
  <c r="J87" i="11" s="1"/>
  <c r="H87" i="11"/>
  <c r="I78" i="11"/>
  <c r="J78" i="11" s="1"/>
  <c r="H78" i="11"/>
  <c r="I77" i="11"/>
  <c r="H77" i="11"/>
  <c r="I76" i="11"/>
  <c r="H76" i="11"/>
  <c r="J76" i="11" s="1"/>
  <c r="I75" i="11"/>
  <c r="H75" i="11"/>
  <c r="I74" i="11"/>
  <c r="J74" i="11" s="1"/>
  <c r="H74" i="11"/>
  <c r="I73" i="11"/>
  <c r="H73" i="11"/>
  <c r="I72" i="11"/>
  <c r="H72" i="11"/>
  <c r="J72" i="11" s="1"/>
  <c r="J71" i="11"/>
  <c r="I71" i="11"/>
  <c r="H71" i="11"/>
  <c r="I58" i="11"/>
  <c r="H58" i="11"/>
  <c r="J58" i="11" s="1"/>
  <c r="I57" i="11"/>
  <c r="H57" i="11"/>
  <c r="I56" i="11"/>
  <c r="H56" i="11"/>
  <c r="I55" i="11"/>
  <c r="H55" i="11"/>
  <c r="J54" i="11"/>
  <c r="I54" i="11"/>
  <c r="H54" i="11"/>
  <c r="J53" i="11"/>
  <c r="I53" i="11"/>
  <c r="H53" i="11"/>
  <c r="I52" i="11"/>
  <c r="J52" i="11" s="1"/>
  <c r="H52" i="11"/>
  <c r="I51" i="11"/>
  <c r="H51" i="11"/>
  <c r="I42" i="11"/>
  <c r="H42" i="11"/>
  <c r="J42" i="11" s="1"/>
  <c r="I41" i="11"/>
  <c r="J41" i="11" s="1"/>
  <c r="H41" i="11"/>
  <c r="I40" i="11"/>
  <c r="J40" i="11" s="1"/>
  <c r="H40" i="11"/>
  <c r="I39" i="11"/>
  <c r="H39" i="11"/>
  <c r="I38" i="11"/>
  <c r="H38" i="11"/>
  <c r="J38" i="11" s="1"/>
  <c r="I37" i="11"/>
  <c r="H37" i="11"/>
  <c r="J37" i="11" s="1"/>
  <c r="I36" i="11"/>
  <c r="H36" i="11"/>
  <c r="I35" i="11"/>
  <c r="H35" i="11"/>
  <c r="I26" i="11"/>
  <c r="J26" i="11" s="1"/>
  <c r="H26" i="11"/>
  <c r="I25" i="11"/>
  <c r="H25" i="11"/>
  <c r="I24" i="11"/>
  <c r="J24" i="11" s="1"/>
  <c r="H24" i="11"/>
  <c r="I23" i="11"/>
  <c r="J23" i="11" s="1"/>
  <c r="H23" i="11"/>
  <c r="I22" i="11"/>
  <c r="J22" i="11" s="1"/>
  <c r="H22" i="11"/>
  <c r="I21" i="11"/>
  <c r="H21" i="11"/>
  <c r="J21" i="11" s="1"/>
  <c r="I20" i="11"/>
  <c r="J20" i="11" s="1"/>
  <c r="H20" i="11"/>
  <c r="I19" i="11"/>
  <c r="J19" i="11" s="1"/>
  <c r="H19" i="11"/>
  <c r="I10" i="11"/>
  <c r="J10" i="11" s="1"/>
  <c r="H10" i="11"/>
  <c r="I9" i="11"/>
  <c r="H9" i="11"/>
  <c r="I8" i="11"/>
  <c r="H8" i="11"/>
  <c r="J8" i="11" s="1"/>
  <c r="I7" i="11"/>
  <c r="J7" i="11" s="1"/>
  <c r="H7" i="11"/>
  <c r="I6" i="11"/>
  <c r="J6" i="11" s="1"/>
  <c r="H6" i="11"/>
  <c r="I5" i="11"/>
  <c r="H5" i="11"/>
  <c r="I4" i="11"/>
  <c r="H4" i="11"/>
  <c r="J4" i="11" s="1"/>
  <c r="J3" i="11"/>
  <c r="I3" i="11"/>
  <c r="H3" i="11"/>
  <c r="I126" i="10"/>
  <c r="H126" i="10"/>
  <c r="J126" i="10" s="1"/>
  <c r="I125" i="10"/>
  <c r="H125" i="10"/>
  <c r="I124" i="10"/>
  <c r="H124" i="10"/>
  <c r="I123" i="10"/>
  <c r="H123" i="10"/>
  <c r="J122" i="10"/>
  <c r="I122" i="10"/>
  <c r="H122" i="10"/>
  <c r="J121" i="10"/>
  <c r="I121" i="10"/>
  <c r="H121" i="10"/>
  <c r="I120" i="10"/>
  <c r="J120" i="10" s="1"/>
  <c r="H120" i="10"/>
  <c r="I119" i="10"/>
  <c r="H119" i="10"/>
  <c r="I110" i="10"/>
  <c r="H110" i="10"/>
  <c r="J110" i="10" s="1"/>
  <c r="I109" i="10"/>
  <c r="J109" i="10" s="1"/>
  <c r="H109" i="10"/>
  <c r="I108" i="10"/>
  <c r="J108" i="10" s="1"/>
  <c r="H108" i="10"/>
  <c r="I107" i="10"/>
  <c r="H107" i="10"/>
  <c r="I106" i="10"/>
  <c r="H106" i="10"/>
  <c r="J106" i="10" s="1"/>
  <c r="I105" i="10"/>
  <c r="H105" i="10"/>
  <c r="J105" i="10" s="1"/>
  <c r="I104" i="10"/>
  <c r="H104" i="10"/>
  <c r="I103" i="10"/>
  <c r="H103" i="10"/>
  <c r="I94" i="10"/>
  <c r="J94" i="10" s="1"/>
  <c r="H94" i="10"/>
  <c r="I93" i="10"/>
  <c r="H93" i="10"/>
  <c r="I92" i="10"/>
  <c r="J92" i="10" s="1"/>
  <c r="H92" i="10"/>
  <c r="I91" i="10"/>
  <c r="J91" i="10" s="1"/>
  <c r="H91" i="10"/>
  <c r="I90" i="10"/>
  <c r="J90" i="10" s="1"/>
  <c r="H90" i="10"/>
  <c r="I89" i="10"/>
  <c r="H89" i="10"/>
  <c r="J89" i="10" s="1"/>
  <c r="I88" i="10"/>
  <c r="J88" i="10" s="1"/>
  <c r="H88" i="10"/>
  <c r="I87" i="10"/>
  <c r="J87" i="10" s="1"/>
  <c r="H87" i="10"/>
  <c r="I78" i="10"/>
  <c r="J78" i="10" s="1"/>
  <c r="H78" i="10"/>
  <c r="I77" i="10"/>
  <c r="H77" i="10"/>
  <c r="I76" i="10"/>
  <c r="H76" i="10"/>
  <c r="J76" i="10" s="1"/>
  <c r="I75" i="10"/>
  <c r="H75" i="10"/>
  <c r="I74" i="10"/>
  <c r="J74" i="10" s="1"/>
  <c r="H74" i="10"/>
  <c r="I73" i="10"/>
  <c r="H73" i="10"/>
  <c r="I72" i="10"/>
  <c r="H72" i="10"/>
  <c r="J72" i="10" s="1"/>
  <c r="J71" i="10"/>
  <c r="I71" i="10"/>
  <c r="H71" i="10"/>
  <c r="I58" i="10"/>
  <c r="H58" i="10"/>
  <c r="J58" i="10" s="1"/>
  <c r="I57" i="10"/>
  <c r="H57" i="10"/>
  <c r="I56" i="10"/>
  <c r="H56" i="10"/>
  <c r="I55" i="10"/>
  <c r="H55" i="10"/>
  <c r="J54" i="10"/>
  <c r="I54" i="10"/>
  <c r="H54" i="10"/>
  <c r="J53" i="10"/>
  <c r="I53" i="10"/>
  <c r="H53" i="10"/>
  <c r="I52" i="10"/>
  <c r="J52" i="10" s="1"/>
  <c r="H52" i="10"/>
  <c r="I51" i="10"/>
  <c r="H51" i="10"/>
  <c r="I42" i="10"/>
  <c r="H42" i="10"/>
  <c r="J42" i="10" s="1"/>
  <c r="I41" i="10"/>
  <c r="J41" i="10" s="1"/>
  <c r="H41" i="10"/>
  <c r="I40" i="10"/>
  <c r="J40" i="10" s="1"/>
  <c r="H40" i="10"/>
  <c r="I39" i="10"/>
  <c r="J39" i="10" s="1"/>
  <c r="H39" i="10"/>
  <c r="I38" i="10"/>
  <c r="H38" i="10"/>
  <c r="J38" i="10" s="1"/>
  <c r="I37" i="10"/>
  <c r="H37" i="10"/>
  <c r="J37" i="10" s="1"/>
  <c r="I36" i="10"/>
  <c r="H36" i="10"/>
  <c r="I35" i="10"/>
  <c r="H35" i="10"/>
  <c r="I26" i="10"/>
  <c r="J26" i="10" s="1"/>
  <c r="H26" i="10"/>
  <c r="I25" i="10"/>
  <c r="H25" i="10"/>
  <c r="I24" i="10"/>
  <c r="J24" i="10" s="1"/>
  <c r="H24" i="10"/>
  <c r="I23" i="10"/>
  <c r="J23" i="10" s="1"/>
  <c r="H23" i="10"/>
  <c r="I22" i="10"/>
  <c r="J22" i="10" s="1"/>
  <c r="H22" i="10"/>
  <c r="I21" i="10"/>
  <c r="H21" i="10"/>
  <c r="J21" i="10" s="1"/>
  <c r="I20" i="10"/>
  <c r="J20" i="10" s="1"/>
  <c r="H20" i="10"/>
  <c r="I19" i="10"/>
  <c r="J19" i="10" s="1"/>
  <c r="H19" i="10"/>
  <c r="I10" i="10"/>
  <c r="J10" i="10" s="1"/>
  <c r="H10" i="10"/>
  <c r="I9" i="10"/>
  <c r="H9" i="10"/>
  <c r="I8" i="10"/>
  <c r="H8" i="10"/>
  <c r="J8" i="10" s="1"/>
  <c r="I7" i="10"/>
  <c r="H7" i="10"/>
  <c r="I6" i="10"/>
  <c r="J6" i="10" s="1"/>
  <c r="H6" i="10"/>
  <c r="I5" i="10"/>
  <c r="H5" i="10"/>
  <c r="I4" i="10"/>
  <c r="H4" i="10"/>
  <c r="J4" i="10" s="1"/>
  <c r="J3" i="10"/>
  <c r="I3" i="10"/>
  <c r="H3" i="10"/>
  <c r="I126" i="9"/>
  <c r="H126" i="9"/>
  <c r="J126" i="9" s="1"/>
  <c r="I125" i="9"/>
  <c r="H125" i="9"/>
  <c r="I124" i="9"/>
  <c r="H124" i="9"/>
  <c r="I123" i="9"/>
  <c r="H123" i="9"/>
  <c r="I122" i="9"/>
  <c r="H122" i="9"/>
  <c r="J122" i="9" s="1"/>
  <c r="J121" i="9"/>
  <c r="I121" i="9"/>
  <c r="H121" i="9"/>
  <c r="I120" i="9"/>
  <c r="J120" i="9" s="1"/>
  <c r="H120" i="9"/>
  <c r="I119" i="9"/>
  <c r="H119" i="9"/>
  <c r="I110" i="9"/>
  <c r="H110" i="9"/>
  <c r="J110" i="9" s="1"/>
  <c r="I109" i="9"/>
  <c r="J109" i="9" s="1"/>
  <c r="H109" i="9"/>
  <c r="I108" i="9"/>
  <c r="J108" i="9" s="1"/>
  <c r="H108" i="9"/>
  <c r="I107" i="9"/>
  <c r="H107" i="9"/>
  <c r="I106" i="9"/>
  <c r="H106" i="9"/>
  <c r="J106" i="9" s="1"/>
  <c r="I105" i="9"/>
  <c r="H105" i="9"/>
  <c r="J105" i="9" s="1"/>
  <c r="I104" i="9"/>
  <c r="H104" i="9"/>
  <c r="I103" i="9"/>
  <c r="H103" i="9"/>
  <c r="I94" i="9"/>
  <c r="J94" i="9" s="1"/>
  <c r="H94" i="9"/>
  <c r="I93" i="9"/>
  <c r="H93" i="9"/>
  <c r="I92" i="9"/>
  <c r="J92" i="9" s="1"/>
  <c r="H92" i="9"/>
  <c r="I91" i="9"/>
  <c r="J91" i="9" s="1"/>
  <c r="H91" i="9"/>
  <c r="I90" i="9"/>
  <c r="J90" i="9" s="1"/>
  <c r="H90" i="9"/>
  <c r="I89" i="9"/>
  <c r="H89" i="9"/>
  <c r="J89" i="9" s="1"/>
  <c r="I88" i="9"/>
  <c r="J88" i="9" s="1"/>
  <c r="H88" i="9"/>
  <c r="I87" i="9"/>
  <c r="J87" i="9" s="1"/>
  <c r="H87" i="9"/>
  <c r="J78" i="9"/>
  <c r="I78" i="9"/>
  <c r="H78" i="9"/>
  <c r="I77" i="9"/>
  <c r="H77" i="9"/>
  <c r="I76" i="9"/>
  <c r="H76" i="9"/>
  <c r="J76" i="9" s="1"/>
  <c r="I75" i="9"/>
  <c r="H75" i="9"/>
  <c r="I74" i="9"/>
  <c r="J74" i="9" s="1"/>
  <c r="H74" i="9"/>
  <c r="I73" i="9"/>
  <c r="H73" i="9"/>
  <c r="I72" i="9"/>
  <c r="H72" i="9"/>
  <c r="J72" i="9" s="1"/>
  <c r="J71" i="9"/>
  <c r="I71" i="9"/>
  <c r="H71" i="9"/>
  <c r="I58" i="9"/>
  <c r="H58" i="9"/>
  <c r="J58" i="9" s="1"/>
  <c r="I57" i="9"/>
  <c r="J57" i="9" s="1"/>
  <c r="H57" i="9"/>
  <c r="I56" i="9"/>
  <c r="H56" i="9"/>
  <c r="I55" i="9"/>
  <c r="H55" i="9"/>
  <c r="I54" i="9"/>
  <c r="H54" i="9"/>
  <c r="J54" i="9" s="1"/>
  <c r="J53" i="9"/>
  <c r="I53" i="9"/>
  <c r="H53" i="9"/>
  <c r="I52" i="9"/>
  <c r="J52" i="9" s="1"/>
  <c r="H52" i="9"/>
  <c r="I51" i="9"/>
  <c r="H51" i="9"/>
  <c r="I42" i="9"/>
  <c r="H42" i="9"/>
  <c r="I41" i="9"/>
  <c r="J41" i="9" s="1"/>
  <c r="H41" i="9"/>
  <c r="I40" i="9"/>
  <c r="J40" i="9" s="1"/>
  <c r="H40" i="9"/>
  <c r="I39" i="9"/>
  <c r="H39" i="9"/>
  <c r="I38" i="9"/>
  <c r="H38" i="9"/>
  <c r="J38" i="9" s="1"/>
  <c r="I37" i="9"/>
  <c r="H37" i="9"/>
  <c r="J37" i="9" s="1"/>
  <c r="I36" i="9"/>
  <c r="J36" i="9" s="1"/>
  <c r="H36" i="9"/>
  <c r="I35" i="9"/>
  <c r="H35" i="9"/>
  <c r="I26" i="9"/>
  <c r="J26" i="9" s="1"/>
  <c r="H26" i="9"/>
  <c r="I25" i="9"/>
  <c r="H25" i="9"/>
  <c r="J24" i="9"/>
  <c r="I24" i="9"/>
  <c r="H24" i="9"/>
  <c r="I23" i="9"/>
  <c r="J23" i="9" s="1"/>
  <c r="H23" i="9"/>
  <c r="I22" i="9"/>
  <c r="J22" i="9" s="1"/>
  <c r="H22" i="9"/>
  <c r="I21" i="9"/>
  <c r="H21" i="9"/>
  <c r="J21" i="9" s="1"/>
  <c r="I20" i="9"/>
  <c r="J20" i="9" s="1"/>
  <c r="H20" i="9"/>
  <c r="I19" i="9"/>
  <c r="J19" i="9" s="1"/>
  <c r="H19" i="9"/>
  <c r="I10" i="9"/>
  <c r="J10" i="9" s="1"/>
  <c r="H10" i="9"/>
  <c r="I9" i="9"/>
  <c r="H9" i="9"/>
  <c r="I8" i="9"/>
  <c r="H8" i="9"/>
  <c r="J8" i="9" s="1"/>
  <c r="I7" i="9"/>
  <c r="J7" i="9" s="1"/>
  <c r="H7" i="9"/>
  <c r="I6" i="9"/>
  <c r="J6" i="9" s="1"/>
  <c r="H6" i="9"/>
  <c r="I5" i="9"/>
  <c r="H5" i="9"/>
  <c r="I4" i="9"/>
  <c r="H4" i="9"/>
  <c r="J4" i="9" s="1"/>
  <c r="J3" i="9"/>
  <c r="I3" i="9"/>
  <c r="H3" i="9"/>
  <c r="I126" i="8"/>
  <c r="H126" i="8"/>
  <c r="J126" i="8" s="1"/>
  <c r="I125" i="8"/>
  <c r="J125" i="8" s="1"/>
  <c r="H125" i="8"/>
  <c r="I124" i="8"/>
  <c r="H124" i="8"/>
  <c r="I123" i="8"/>
  <c r="H123" i="8"/>
  <c r="I122" i="8"/>
  <c r="H122" i="8"/>
  <c r="J122" i="8" s="1"/>
  <c r="J121" i="8"/>
  <c r="I121" i="8"/>
  <c r="H121" i="8"/>
  <c r="I120" i="8"/>
  <c r="J120" i="8" s="1"/>
  <c r="H120" i="8"/>
  <c r="I119" i="8"/>
  <c r="H119" i="8"/>
  <c r="I110" i="8"/>
  <c r="H110" i="8"/>
  <c r="I109" i="8"/>
  <c r="J109" i="8" s="1"/>
  <c r="H109" i="8"/>
  <c r="I108" i="8"/>
  <c r="J108" i="8" s="1"/>
  <c r="H108" i="8"/>
  <c r="I107" i="8"/>
  <c r="H107" i="8"/>
  <c r="I106" i="8"/>
  <c r="H106" i="8"/>
  <c r="J106" i="8" s="1"/>
  <c r="I105" i="8"/>
  <c r="H105" i="8"/>
  <c r="J105" i="8" s="1"/>
  <c r="I104" i="8"/>
  <c r="H104" i="8"/>
  <c r="I103" i="8"/>
  <c r="H103" i="8"/>
  <c r="I94" i="8"/>
  <c r="J94" i="8" s="1"/>
  <c r="H94" i="8"/>
  <c r="I93" i="8"/>
  <c r="H93" i="8"/>
  <c r="I92" i="8"/>
  <c r="J92" i="8" s="1"/>
  <c r="H92" i="8"/>
  <c r="I91" i="8"/>
  <c r="J91" i="8" s="1"/>
  <c r="H91" i="8"/>
  <c r="I90" i="8"/>
  <c r="J90" i="8" s="1"/>
  <c r="H90" i="8"/>
  <c r="I89" i="8"/>
  <c r="H89" i="8"/>
  <c r="I88" i="8"/>
  <c r="J88" i="8" s="1"/>
  <c r="H88" i="8"/>
  <c r="I87" i="8"/>
  <c r="J87" i="8" s="1"/>
  <c r="H87" i="8"/>
  <c r="I78" i="8"/>
  <c r="J78" i="8" s="1"/>
  <c r="H78" i="8"/>
  <c r="I77" i="8"/>
  <c r="H77" i="8"/>
  <c r="I76" i="8"/>
  <c r="H76" i="8"/>
  <c r="J76" i="8" s="1"/>
  <c r="I75" i="8"/>
  <c r="J75" i="8" s="1"/>
  <c r="H75" i="8"/>
  <c r="I74" i="8"/>
  <c r="J74" i="8" s="1"/>
  <c r="H74" i="8"/>
  <c r="I73" i="8"/>
  <c r="H73" i="8"/>
  <c r="I72" i="8"/>
  <c r="H72" i="8"/>
  <c r="J72" i="8" s="1"/>
  <c r="J71" i="8"/>
  <c r="I71" i="8"/>
  <c r="H71" i="8"/>
  <c r="I58" i="8"/>
  <c r="H58" i="8"/>
  <c r="J58" i="8" s="1"/>
  <c r="I57" i="8"/>
  <c r="J57" i="8" s="1"/>
  <c r="H57" i="8"/>
  <c r="I56" i="8"/>
  <c r="H56" i="8"/>
  <c r="I55" i="8"/>
  <c r="H55" i="8"/>
  <c r="I54" i="8"/>
  <c r="J54" i="8" s="1"/>
  <c r="H54" i="8"/>
  <c r="J53" i="8"/>
  <c r="I53" i="8"/>
  <c r="H53" i="8"/>
  <c r="I52" i="8"/>
  <c r="J52" i="8" s="1"/>
  <c r="H52" i="8"/>
  <c r="I51" i="8"/>
  <c r="H51" i="8"/>
  <c r="J51" i="8" s="1"/>
  <c r="I42" i="8"/>
  <c r="H42" i="8"/>
  <c r="J42" i="8" s="1"/>
  <c r="I41" i="8"/>
  <c r="J41" i="8" s="1"/>
  <c r="H41" i="8"/>
  <c r="I40" i="8"/>
  <c r="H40" i="8"/>
  <c r="I39" i="8"/>
  <c r="H39" i="8"/>
  <c r="I38" i="8"/>
  <c r="H38" i="8"/>
  <c r="J38" i="8" s="1"/>
  <c r="I37" i="8"/>
  <c r="H37" i="8"/>
  <c r="J37" i="8" s="1"/>
  <c r="I36" i="8"/>
  <c r="J36" i="8" s="1"/>
  <c r="H36" i="8"/>
  <c r="I35" i="8"/>
  <c r="H35" i="8"/>
  <c r="I26" i="8"/>
  <c r="J26" i="8" s="1"/>
  <c r="H26" i="8"/>
  <c r="I25" i="8"/>
  <c r="H25" i="8"/>
  <c r="J25" i="8" s="1"/>
  <c r="J24" i="8"/>
  <c r="I24" i="8"/>
  <c r="H24" i="8"/>
  <c r="I23" i="8"/>
  <c r="J23" i="8" s="1"/>
  <c r="H23" i="8"/>
  <c r="I22" i="8"/>
  <c r="J22" i="8" s="1"/>
  <c r="H22" i="8"/>
  <c r="I21" i="8"/>
  <c r="H21" i="8"/>
  <c r="J21" i="8" s="1"/>
  <c r="I20" i="8"/>
  <c r="H20" i="8"/>
  <c r="I19" i="8"/>
  <c r="H19" i="8"/>
  <c r="J10" i="8"/>
  <c r="I10" i="8"/>
  <c r="H10" i="8"/>
  <c r="I9" i="8"/>
  <c r="J9" i="8" s="1"/>
  <c r="H9" i="8"/>
  <c r="I8" i="8"/>
  <c r="H8" i="8"/>
  <c r="J8" i="8" s="1"/>
  <c r="J7" i="8"/>
  <c r="I7" i="8"/>
  <c r="H7" i="8"/>
  <c r="I6" i="8"/>
  <c r="H6" i="8"/>
  <c r="I5" i="8"/>
  <c r="H5" i="8"/>
  <c r="I4" i="8"/>
  <c r="H4" i="8"/>
  <c r="J4" i="8" s="1"/>
  <c r="J3" i="8"/>
  <c r="I3" i="8"/>
  <c r="H3" i="8"/>
  <c r="I126" i="7"/>
  <c r="H126" i="7"/>
  <c r="J126" i="7" s="1"/>
  <c r="I125" i="7"/>
  <c r="J125" i="7" s="1"/>
  <c r="H125" i="7"/>
  <c r="I124" i="7"/>
  <c r="H124" i="7"/>
  <c r="I123" i="7"/>
  <c r="H123" i="7"/>
  <c r="I122" i="7"/>
  <c r="J122" i="7" s="1"/>
  <c r="H122" i="7"/>
  <c r="J121" i="7"/>
  <c r="I121" i="7"/>
  <c r="H121" i="7"/>
  <c r="I120" i="7"/>
  <c r="J120" i="7" s="1"/>
  <c r="H120" i="7"/>
  <c r="I119" i="7"/>
  <c r="H119" i="7"/>
  <c r="J119" i="7" s="1"/>
  <c r="I110" i="7"/>
  <c r="H110" i="7"/>
  <c r="I109" i="7"/>
  <c r="H109" i="7"/>
  <c r="I108" i="7"/>
  <c r="J108" i="7" s="1"/>
  <c r="H108" i="7"/>
  <c r="I107" i="7"/>
  <c r="H107" i="7"/>
  <c r="I106" i="7"/>
  <c r="H106" i="7"/>
  <c r="J106" i="7" s="1"/>
  <c r="I105" i="7"/>
  <c r="H105" i="7"/>
  <c r="J105" i="7" s="1"/>
  <c r="I104" i="7"/>
  <c r="J104" i="7" s="1"/>
  <c r="H104" i="7"/>
  <c r="I103" i="7"/>
  <c r="H103" i="7"/>
  <c r="I94" i="7"/>
  <c r="J94" i="7" s="1"/>
  <c r="H94" i="7"/>
  <c r="I93" i="7"/>
  <c r="H93" i="7"/>
  <c r="I92" i="7"/>
  <c r="J92" i="7" s="1"/>
  <c r="H92" i="7"/>
  <c r="J91" i="7"/>
  <c r="I91" i="7"/>
  <c r="H91" i="7"/>
  <c r="I90" i="7"/>
  <c r="J90" i="7" s="1"/>
  <c r="H90" i="7"/>
  <c r="I89" i="7"/>
  <c r="H89" i="7"/>
  <c r="J89" i="7" s="1"/>
  <c r="I88" i="7"/>
  <c r="J88" i="7" s="1"/>
  <c r="H88" i="7"/>
  <c r="I87" i="7"/>
  <c r="H87" i="7"/>
  <c r="J78" i="7"/>
  <c r="I78" i="7"/>
  <c r="H78" i="7"/>
  <c r="I77" i="7"/>
  <c r="H77" i="7"/>
  <c r="I76" i="7"/>
  <c r="H76" i="7"/>
  <c r="J76" i="7" s="1"/>
  <c r="I75" i="7"/>
  <c r="J75" i="7" s="1"/>
  <c r="H75" i="7"/>
  <c r="I74" i="7"/>
  <c r="H74" i="7"/>
  <c r="I73" i="7"/>
  <c r="H73" i="7"/>
  <c r="I72" i="7"/>
  <c r="H72" i="7"/>
  <c r="J72" i="7" s="1"/>
  <c r="I71" i="7"/>
  <c r="H71" i="7"/>
  <c r="J71" i="7" s="1"/>
  <c r="I58" i="7"/>
  <c r="H58" i="7"/>
  <c r="J58" i="7" s="1"/>
  <c r="I57" i="7"/>
  <c r="J57" i="7" s="1"/>
  <c r="H57" i="7"/>
  <c r="I56" i="7"/>
  <c r="H56" i="7"/>
  <c r="I55" i="7"/>
  <c r="H55" i="7"/>
  <c r="J54" i="7"/>
  <c r="I54" i="7"/>
  <c r="H54" i="7"/>
  <c r="I53" i="7"/>
  <c r="H53" i="7"/>
  <c r="J53" i="7" s="1"/>
  <c r="I52" i="7"/>
  <c r="J52" i="7" s="1"/>
  <c r="H52" i="7"/>
  <c r="I51" i="7"/>
  <c r="H51" i="7"/>
  <c r="I42" i="7"/>
  <c r="H42" i="7"/>
  <c r="J42" i="7" s="1"/>
  <c r="I41" i="7"/>
  <c r="H41" i="7"/>
  <c r="I40" i="7"/>
  <c r="H40" i="7"/>
  <c r="I39" i="7"/>
  <c r="J39" i="7" s="1"/>
  <c r="H39" i="7"/>
  <c r="I38" i="7"/>
  <c r="H38" i="7"/>
  <c r="J38" i="7" s="1"/>
  <c r="I37" i="7"/>
  <c r="H37" i="7"/>
  <c r="J37" i="7" s="1"/>
  <c r="J36" i="7"/>
  <c r="I36" i="7"/>
  <c r="H36" i="7"/>
  <c r="I35" i="7"/>
  <c r="H35" i="7"/>
  <c r="I26" i="7"/>
  <c r="J26" i="7" s="1"/>
  <c r="H26" i="7"/>
  <c r="I25" i="7"/>
  <c r="H25" i="7"/>
  <c r="J25" i="7" s="1"/>
  <c r="J24" i="7"/>
  <c r="I24" i="7"/>
  <c r="H24" i="7"/>
  <c r="J23" i="7"/>
  <c r="I23" i="7"/>
  <c r="H23" i="7"/>
  <c r="I22" i="7"/>
  <c r="H22" i="7"/>
  <c r="I21" i="7"/>
  <c r="H21" i="7"/>
  <c r="I20" i="7"/>
  <c r="H20" i="7"/>
  <c r="I19" i="7"/>
  <c r="H19" i="7"/>
  <c r="I10" i="7"/>
  <c r="J10" i="7" s="1"/>
  <c r="H10" i="7"/>
  <c r="I9" i="7"/>
  <c r="H9" i="7"/>
  <c r="I8" i="7"/>
  <c r="H8" i="7"/>
  <c r="J8" i="7" s="1"/>
  <c r="I7" i="7"/>
  <c r="J7" i="7" s="1"/>
  <c r="H7" i="7"/>
  <c r="I6" i="7"/>
  <c r="J6" i="7" s="1"/>
  <c r="H6" i="7"/>
  <c r="I5" i="7"/>
  <c r="H5" i="7"/>
  <c r="I4" i="7"/>
  <c r="H4" i="7"/>
  <c r="J4" i="7" s="1"/>
  <c r="I3" i="7"/>
  <c r="H3" i="7"/>
  <c r="J3" i="7" s="1"/>
  <c r="I126" i="6"/>
  <c r="H126" i="6"/>
  <c r="J126" i="6" s="1"/>
  <c r="I125" i="6"/>
  <c r="J125" i="6" s="1"/>
  <c r="H125" i="6"/>
  <c r="I124" i="6"/>
  <c r="H124" i="6"/>
  <c r="I123" i="6"/>
  <c r="H123" i="6"/>
  <c r="I122" i="6"/>
  <c r="H122" i="6"/>
  <c r="J122" i="6" s="1"/>
  <c r="I121" i="6"/>
  <c r="H121" i="6"/>
  <c r="J121" i="6" s="1"/>
  <c r="I120" i="6"/>
  <c r="J120" i="6" s="1"/>
  <c r="H120" i="6"/>
  <c r="I119" i="6"/>
  <c r="H119" i="6"/>
  <c r="I110" i="6"/>
  <c r="H110" i="6"/>
  <c r="J110" i="6" s="1"/>
  <c r="I109" i="6"/>
  <c r="J109" i="6" s="1"/>
  <c r="H109" i="6"/>
  <c r="I108" i="6"/>
  <c r="H108" i="6"/>
  <c r="I107" i="6"/>
  <c r="J107" i="6" s="1"/>
  <c r="H107" i="6"/>
  <c r="I106" i="6"/>
  <c r="H106" i="6"/>
  <c r="J106" i="6" s="1"/>
  <c r="J105" i="6"/>
  <c r="I105" i="6"/>
  <c r="H105" i="6"/>
  <c r="I104" i="6"/>
  <c r="J104" i="6" s="1"/>
  <c r="H104" i="6"/>
  <c r="I103" i="6"/>
  <c r="H103" i="6"/>
  <c r="I94" i="6"/>
  <c r="J94" i="6" s="1"/>
  <c r="H94" i="6"/>
  <c r="I93" i="6"/>
  <c r="H93" i="6"/>
  <c r="J93" i="6" s="1"/>
  <c r="I92" i="6"/>
  <c r="H92" i="6"/>
  <c r="J92" i="6" s="1"/>
  <c r="I91" i="6"/>
  <c r="J91" i="6" s="1"/>
  <c r="H91" i="6"/>
  <c r="I90" i="6"/>
  <c r="H90" i="6"/>
  <c r="I89" i="6"/>
  <c r="H89" i="6"/>
  <c r="I88" i="6"/>
  <c r="J88" i="6" s="1"/>
  <c r="H88" i="6"/>
  <c r="J87" i="6"/>
  <c r="I87" i="6"/>
  <c r="H87" i="6"/>
  <c r="I78" i="6"/>
  <c r="H78" i="6"/>
  <c r="J78" i="6" s="1"/>
  <c r="I77" i="6"/>
  <c r="H77" i="6"/>
  <c r="I76" i="6"/>
  <c r="H76" i="6"/>
  <c r="I75" i="6"/>
  <c r="J75" i="6" s="1"/>
  <c r="H75" i="6"/>
  <c r="I74" i="6"/>
  <c r="J74" i="6" s="1"/>
  <c r="H74" i="6"/>
  <c r="I73" i="6"/>
  <c r="J73" i="6" s="1"/>
  <c r="H73" i="6"/>
  <c r="I72" i="6"/>
  <c r="H72" i="6"/>
  <c r="J72" i="6" s="1"/>
  <c r="I71" i="6"/>
  <c r="J71" i="6" s="1"/>
  <c r="H71" i="6"/>
  <c r="J58" i="6"/>
  <c r="I58" i="6"/>
  <c r="H58" i="6"/>
  <c r="I57" i="6"/>
  <c r="J57" i="6" s="1"/>
  <c r="H57" i="6"/>
  <c r="I56" i="6"/>
  <c r="H56" i="6"/>
  <c r="I55" i="6"/>
  <c r="H55" i="6"/>
  <c r="I54" i="6"/>
  <c r="J54" i="6" s="1"/>
  <c r="H54" i="6"/>
  <c r="I53" i="6"/>
  <c r="J53" i="6" s="1"/>
  <c r="H53" i="6"/>
  <c r="I52" i="6"/>
  <c r="J52" i="6" s="1"/>
  <c r="H52" i="6"/>
  <c r="I51" i="6"/>
  <c r="H51" i="6"/>
  <c r="J51" i="6" s="1"/>
  <c r="I42" i="6"/>
  <c r="H42" i="6"/>
  <c r="I41" i="6"/>
  <c r="J41" i="6" s="1"/>
  <c r="H41" i="6"/>
  <c r="J40" i="6"/>
  <c r="I40" i="6"/>
  <c r="H40" i="6"/>
  <c r="I39" i="6"/>
  <c r="J39" i="6" s="1"/>
  <c r="H39" i="6"/>
  <c r="I38" i="6"/>
  <c r="H38" i="6"/>
  <c r="J38" i="6" s="1"/>
  <c r="J37" i="6"/>
  <c r="I37" i="6"/>
  <c r="H37" i="6"/>
  <c r="I36" i="6"/>
  <c r="J36" i="6" s="1"/>
  <c r="H36" i="6"/>
  <c r="I35" i="6"/>
  <c r="H35" i="6"/>
  <c r="I26" i="6"/>
  <c r="J26" i="6" s="1"/>
  <c r="H26" i="6"/>
  <c r="I25" i="6"/>
  <c r="H25" i="6"/>
  <c r="J25" i="6" s="1"/>
  <c r="I24" i="6"/>
  <c r="H24" i="6"/>
  <c r="J24" i="6" s="1"/>
  <c r="I23" i="6"/>
  <c r="J23" i="6" s="1"/>
  <c r="H23" i="6"/>
  <c r="I22" i="6"/>
  <c r="H22" i="6"/>
  <c r="I21" i="6"/>
  <c r="H21" i="6"/>
  <c r="I20" i="6"/>
  <c r="J20" i="6" s="1"/>
  <c r="H20" i="6"/>
  <c r="J19" i="6"/>
  <c r="I19" i="6"/>
  <c r="H19" i="6"/>
  <c r="I10" i="6"/>
  <c r="H10" i="6"/>
  <c r="J10" i="6" s="1"/>
  <c r="I9" i="6"/>
  <c r="H9" i="6"/>
  <c r="I8" i="6"/>
  <c r="H8" i="6"/>
  <c r="I7" i="6"/>
  <c r="J7" i="6" s="1"/>
  <c r="H7" i="6"/>
  <c r="I6" i="6"/>
  <c r="J6" i="6" s="1"/>
  <c r="H6" i="6"/>
  <c r="I5" i="6"/>
  <c r="J5" i="6" s="1"/>
  <c r="H5" i="6"/>
  <c r="I4" i="6"/>
  <c r="H4" i="6"/>
  <c r="J4" i="6" s="1"/>
  <c r="I3" i="6"/>
  <c r="J3" i="6" s="1"/>
  <c r="H3" i="6"/>
  <c r="J126" i="5"/>
  <c r="I126" i="5"/>
  <c r="H126" i="5"/>
  <c r="I125" i="5"/>
  <c r="J125" i="5" s="1"/>
  <c r="H125" i="5"/>
  <c r="I124" i="5"/>
  <c r="H124" i="5"/>
  <c r="I123" i="5"/>
  <c r="H123" i="5"/>
  <c r="I122" i="5"/>
  <c r="J122" i="5" s="1"/>
  <c r="H122" i="5"/>
  <c r="I121" i="5"/>
  <c r="J121" i="5" s="1"/>
  <c r="H121" i="5"/>
  <c r="I120" i="5"/>
  <c r="J120" i="5" s="1"/>
  <c r="H120" i="5"/>
  <c r="I119" i="5"/>
  <c r="H119" i="5"/>
  <c r="J119" i="5" s="1"/>
  <c r="I110" i="5"/>
  <c r="H110" i="5"/>
  <c r="I109" i="5"/>
  <c r="J109" i="5" s="1"/>
  <c r="H109" i="5"/>
  <c r="J108" i="5"/>
  <c r="I108" i="5"/>
  <c r="H108" i="5"/>
  <c r="I107" i="5"/>
  <c r="J107" i="5" s="1"/>
  <c r="H107" i="5"/>
  <c r="I106" i="5"/>
  <c r="H106" i="5"/>
  <c r="J106" i="5" s="1"/>
  <c r="J105" i="5"/>
  <c r="I105" i="5"/>
  <c r="H105" i="5"/>
  <c r="I104" i="5"/>
  <c r="J104" i="5" s="1"/>
  <c r="H104" i="5"/>
  <c r="I103" i="5"/>
  <c r="H103" i="5"/>
  <c r="I94" i="5"/>
  <c r="J94" i="5" s="1"/>
  <c r="H94" i="5"/>
  <c r="I93" i="5"/>
  <c r="H93" i="5"/>
  <c r="J93" i="5" s="1"/>
  <c r="I92" i="5"/>
  <c r="H92" i="5"/>
  <c r="J92" i="5" s="1"/>
  <c r="I91" i="5"/>
  <c r="J91" i="5" s="1"/>
  <c r="H91" i="5"/>
  <c r="I90" i="5"/>
  <c r="H90" i="5"/>
  <c r="I89" i="5"/>
  <c r="H89" i="5"/>
  <c r="I88" i="5"/>
  <c r="J88" i="5" s="1"/>
  <c r="H88" i="5"/>
  <c r="J87" i="5"/>
  <c r="I87" i="5"/>
  <c r="H87" i="5"/>
  <c r="I78" i="5"/>
  <c r="H78" i="5"/>
  <c r="J78" i="5" s="1"/>
  <c r="I77" i="5"/>
  <c r="H77" i="5"/>
  <c r="I76" i="5"/>
  <c r="H76" i="5"/>
  <c r="I75" i="5"/>
  <c r="J75" i="5" s="1"/>
  <c r="H75" i="5"/>
  <c r="I74" i="5"/>
  <c r="J74" i="5" s="1"/>
  <c r="H74" i="5"/>
  <c r="I73" i="5"/>
  <c r="J73" i="5" s="1"/>
  <c r="H73" i="5"/>
  <c r="I72" i="5"/>
  <c r="H72" i="5"/>
  <c r="J72" i="5" s="1"/>
  <c r="I71" i="5"/>
  <c r="J71" i="5" s="1"/>
  <c r="H71" i="5"/>
  <c r="J58" i="5"/>
  <c r="I58" i="5"/>
  <c r="H58" i="5"/>
  <c r="I57" i="5"/>
  <c r="J57" i="5" s="1"/>
  <c r="H57" i="5"/>
  <c r="I56" i="5"/>
  <c r="H56" i="5"/>
  <c r="I55" i="5"/>
  <c r="H55" i="5"/>
  <c r="I54" i="5"/>
  <c r="J54" i="5" s="1"/>
  <c r="H54" i="5"/>
  <c r="I53" i="5"/>
  <c r="J53" i="5" s="1"/>
  <c r="H53" i="5"/>
  <c r="I52" i="5"/>
  <c r="J52" i="5" s="1"/>
  <c r="H52" i="5"/>
  <c r="I51" i="5"/>
  <c r="H51" i="5"/>
  <c r="J51" i="5" s="1"/>
  <c r="I42" i="5"/>
  <c r="H42" i="5"/>
  <c r="I41" i="5"/>
  <c r="J41" i="5" s="1"/>
  <c r="H41" i="5"/>
  <c r="J40" i="5"/>
  <c r="I40" i="5"/>
  <c r="H40" i="5"/>
  <c r="I39" i="5"/>
  <c r="J39" i="5" s="1"/>
  <c r="H39" i="5"/>
  <c r="I38" i="5"/>
  <c r="H38" i="5"/>
  <c r="J38" i="5" s="1"/>
  <c r="J37" i="5"/>
  <c r="I37" i="5"/>
  <c r="H37" i="5"/>
  <c r="I36" i="5"/>
  <c r="J36" i="5" s="1"/>
  <c r="H36" i="5"/>
  <c r="I35" i="5"/>
  <c r="H35" i="5"/>
  <c r="I26" i="5"/>
  <c r="J26" i="5" s="1"/>
  <c r="H26" i="5"/>
  <c r="I25" i="5"/>
  <c r="H25" i="5"/>
  <c r="J25" i="5" s="1"/>
  <c r="I24" i="5"/>
  <c r="H24" i="5"/>
  <c r="J24" i="5" s="1"/>
  <c r="I23" i="5"/>
  <c r="J23" i="5" s="1"/>
  <c r="H23" i="5"/>
  <c r="I22" i="5"/>
  <c r="H22" i="5"/>
  <c r="I21" i="5"/>
  <c r="H21" i="5"/>
  <c r="I20" i="5"/>
  <c r="J20" i="5" s="1"/>
  <c r="H20" i="5"/>
  <c r="J19" i="5"/>
  <c r="I19" i="5"/>
  <c r="H19" i="5"/>
  <c r="I10" i="5"/>
  <c r="H10" i="5"/>
  <c r="J10" i="5" s="1"/>
  <c r="I9" i="5"/>
  <c r="H9" i="5"/>
  <c r="I8" i="5"/>
  <c r="H8" i="5"/>
  <c r="I7" i="5"/>
  <c r="J7" i="5" s="1"/>
  <c r="H7" i="5"/>
  <c r="I6" i="5"/>
  <c r="J6" i="5" s="1"/>
  <c r="H6" i="5"/>
  <c r="I5" i="5"/>
  <c r="J5" i="5" s="1"/>
  <c r="H5" i="5"/>
  <c r="I4" i="5"/>
  <c r="H4" i="5"/>
  <c r="J4" i="5" s="1"/>
  <c r="I3" i="5"/>
  <c r="J3" i="5" s="1"/>
  <c r="H3" i="5"/>
  <c r="J126" i="4"/>
  <c r="I126" i="4"/>
  <c r="H126" i="4"/>
  <c r="I125" i="4"/>
  <c r="J125" i="4" s="1"/>
  <c r="H125" i="4"/>
  <c r="I124" i="4"/>
  <c r="H124" i="4"/>
  <c r="I123" i="4"/>
  <c r="H123" i="4"/>
  <c r="I122" i="4"/>
  <c r="J122" i="4" s="1"/>
  <c r="H122" i="4"/>
  <c r="I121" i="4"/>
  <c r="J121" i="4" s="1"/>
  <c r="H121" i="4"/>
  <c r="I120" i="4"/>
  <c r="J120" i="4" s="1"/>
  <c r="H120" i="4"/>
  <c r="I119" i="4"/>
  <c r="H119" i="4"/>
  <c r="J119" i="4" s="1"/>
  <c r="I110" i="4"/>
  <c r="H110" i="4"/>
  <c r="I109" i="4"/>
  <c r="J109" i="4" s="1"/>
  <c r="H109" i="4"/>
  <c r="J108" i="4"/>
  <c r="I108" i="4"/>
  <c r="H108" i="4"/>
  <c r="I107" i="4"/>
  <c r="J107" i="4" s="1"/>
  <c r="H107" i="4"/>
  <c r="I106" i="4"/>
  <c r="H106" i="4"/>
  <c r="J106" i="4" s="1"/>
  <c r="J105" i="4"/>
  <c r="I105" i="4"/>
  <c r="H105" i="4"/>
  <c r="I104" i="4"/>
  <c r="J104" i="4" s="1"/>
  <c r="H104" i="4"/>
  <c r="I103" i="4"/>
  <c r="H103" i="4"/>
  <c r="I94" i="4"/>
  <c r="J94" i="4" s="1"/>
  <c r="H94" i="4"/>
  <c r="I93" i="4"/>
  <c r="H93" i="4"/>
  <c r="J93" i="4" s="1"/>
  <c r="I92" i="4"/>
  <c r="H92" i="4"/>
  <c r="J92" i="4" s="1"/>
  <c r="I91" i="4"/>
  <c r="J91" i="4" s="1"/>
  <c r="H91" i="4"/>
  <c r="I90" i="4"/>
  <c r="H90" i="4"/>
  <c r="I89" i="4"/>
  <c r="H89" i="4"/>
  <c r="I88" i="4"/>
  <c r="J88" i="4" s="1"/>
  <c r="H88" i="4"/>
  <c r="J87" i="4"/>
  <c r="I87" i="4"/>
  <c r="H87" i="4"/>
  <c r="I78" i="4"/>
  <c r="H78" i="4"/>
  <c r="J78" i="4" s="1"/>
  <c r="I77" i="4"/>
  <c r="H77" i="4"/>
  <c r="I76" i="4"/>
  <c r="H76" i="4"/>
  <c r="I75" i="4"/>
  <c r="J75" i="4" s="1"/>
  <c r="H75" i="4"/>
  <c r="I74" i="4"/>
  <c r="J74" i="4" s="1"/>
  <c r="H74" i="4"/>
  <c r="I73" i="4"/>
  <c r="J73" i="4" s="1"/>
  <c r="H73" i="4"/>
  <c r="I72" i="4"/>
  <c r="H72" i="4"/>
  <c r="J72" i="4" s="1"/>
  <c r="I71" i="4"/>
  <c r="J71" i="4" s="1"/>
  <c r="H71" i="4"/>
  <c r="J58" i="4"/>
  <c r="I58" i="4"/>
  <c r="H58" i="4"/>
  <c r="I57" i="4"/>
  <c r="J57" i="4" s="1"/>
  <c r="H57" i="4"/>
  <c r="I56" i="4"/>
  <c r="H56" i="4"/>
  <c r="I55" i="4"/>
  <c r="H55" i="4"/>
  <c r="I54" i="4"/>
  <c r="J54" i="4" s="1"/>
  <c r="H54" i="4"/>
  <c r="I53" i="4"/>
  <c r="J53" i="4" s="1"/>
  <c r="H53" i="4"/>
  <c r="I52" i="4"/>
  <c r="J52" i="4" s="1"/>
  <c r="H52" i="4"/>
  <c r="I51" i="4"/>
  <c r="H51" i="4"/>
  <c r="J51" i="4" s="1"/>
  <c r="I42" i="4"/>
  <c r="H42" i="4"/>
  <c r="I41" i="4"/>
  <c r="J41" i="4" s="1"/>
  <c r="H41" i="4"/>
  <c r="J40" i="4"/>
  <c r="I40" i="4"/>
  <c r="H40" i="4"/>
  <c r="I39" i="4"/>
  <c r="J39" i="4" s="1"/>
  <c r="H39" i="4"/>
  <c r="I38" i="4"/>
  <c r="H38" i="4"/>
  <c r="J38" i="4" s="1"/>
  <c r="J37" i="4"/>
  <c r="I37" i="4"/>
  <c r="H37" i="4"/>
  <c r="I36" i="4"/>
  <c r="J36" i="4" s="1"/>
  <c r="H36" i="4"/>
  <c r="I35" i="4"/>
  <c r="H35" i="4"/>
  <c r="I26" i="4"/>
  <c r="H26" i="4"/>
  <c r="I25" i="4"/>
  <c r="H25" i="4"/>
  <c r="J25" i="4" s="1"/>
  <c r="I24" i="4"/>
  <c r="H24" i="4"/>
  <c r="J24" i="4" s="1"/>
  <c r="I23" i="4"/>
  <c r="J23" i="4" s="1"/>
  <c r="H23" i="4"/>
  <c r="I22" i="4"/>
  <c r="H22" i="4"/>
  <c r="I21" i="4"/>
  <c r="H21" i="4"/>
  <c r="I20" i="4"/>
  <c r="J20" i="4" s="1"/>
  <c r="H20" i="4"/>
  <c r="I19" i="4"/>
  <c r="J19" i="4" s="1"/>
  <c r="H19" i="4"/>
  <c r="I10" i="4"/>
  <c r="H10" i="4"/>
  <c r="I9" i="4"/>
  <c r="H9" i="4"/>
  <c r="I8" i="4"/>
  <c r="H8" i="4"/>
  <c r="J8" i="4" s="1"/>
  <c r="I7" i="4"/>
  <c r="J7" i="4" s="1"/>
  <c r="H7" i="4"/>
  <c r="I6" i="4"/>
  <c r="J6" i="4" s="1"/>
  <c r="H6" i="4"/>
  <c r="I5" i="4"/>
  <c r="H5" i="4"/>
  <c r="I4" i="4"/>
  <c r="H4" i="4"/>
  <c r="I3" i="4"/>
  <c r="J3" i="4" s="1"/>
  <c r="H3" i="4"/>
  <c r="I126" i="3"/>
  <c r="J126" i="3" s="1"/>
  <c r="H126" i="3"/>
  <c r="J125" i="3"/>
  <c r="I125" i="3"/>
  <c r="H125" i="3"/>
  <c r="I124" i="3"/>
  <c r="H124" i="3"/>
  <c r="I123" i="3"/>
  <c r="J123" i="3" s="1"/>
  <c r="H123" i="3"/>
  <c r="J122" i="3"/>
  <c r="I122" i="3"/>
  <c r="H122" i="3"/>
  <c r="I121" i="3"/>
  <c r="H121" i="3"/>
  <c r="I120" i="3"/>
  <c r="H120" i="3"/>
  <c r="I119" i="3"/>
  <c r="J119" i="3" s="1"/>
  <c r="H119" i="3"/>
  <c r="I110" i="3"/>
  <c r="J110" i="3" s="1"/>
  <c r="H110" i="3"/>
  <c r="I109" i="3"/>
  <c r="H109" i="3"/>
  <c r="I108" i="3"/>
  <c r="H108" i="3"/>
  <c r="J107" i="3"/>
  <c r="I107" i="3"/>
  <c r="H107" i="3"/>
  <c r="I106" i="3"/>
  <c r="H106" i="3"/>
  <c r="J106" i="3" s="1"/>
  <c r="I105" i="3"/>
  <c r="H105" i="3"/>
  <c r="I104" i="3"/>
  <c r="J104" i="3" s="1"/>
  <c r="H104" i="3"/>
  <c r="I103" i="3"/>
  <c r="J103" i="3" s="1"/>
  <c r="H103" i="3"/>
  <c r="I94" i="3"/>
  <c r="J94" i="3" s="1"/>
  <c r="H94" i="3"/>
  <c r="J93" i="3"/>
  <c r="I93" i="3"/>
  <c r="H93" i="3"/>
  <c r="I92" i="3"/>
  <c r="J92" i="3" s="1"/>
  <c r="H92" i="3"/>
  <c r="I91" i="3"/>
  <c r="H91" i="3"/>
  <c r="J90" i="3"/>
  <c r="I90" i="3"/>
  <c r="H90" i="3"/>
  <c r="I89" i="3"/>
  <c r="J89" i="3" s="1"/>
  <c r="H89" i="3"/>
  <c r="I88" i="3"/>
  <c r="H88" i="3"/>
  <c r="I87" i="3"/>
  <c r="J87" i="3" s="1"/>
  <c r="H87" i="3"/>
  <c r="I78" i="3"/>
  <c r="H78" i="3"/>
  <c r="I77" i="3"/>
  <c r="H77" i="3"/>
  <c r="J77" i="3" s="1"/>
  <c r="I76" i="3"/>
  <c r="J76" i="3" s="1"/>
  <c r="H76" i="3"/>
  <c r="I75" i="3"/>
  <c r="H75" i="3"/>
  <c r="I74" i="3"/>
  <c r="J74" i="3" s="1"/>
  <c r="H74" i="3"/>
  <c r="I73" i="3"/>
  <c r="J73" i="3" s="1"/>
  <c r="H73" i="3"/>
  <c r="J72" i="3"/>
  <c r="I72" i="3"/>
  <c r="H72" i="3"/>
  <c r="I71" i="3"/>
  <c r="J71" i="3" s="1"/>
  <c r="H71" i="3"/>
  <c r="I58" i="3"/>
  <c r="H58" i="3"/>
  <c r="I57" i="3"/>
  <c r="J57" i="3" s="1"/>
  <c r="H57" i="3"/>
  <c r="I56" i="3"/>
  <c r="J56" i="3" s="1"/>
  <c r="H56" i="3"/>
  <c r="I55" i="3"/>
  <c r="J55" i="3" s="1"/>
  <c r="H55" i="3"/>
  <c r="I54" i="3"/>
  <c r="J54" i="3" s="1"/>
  <c r="H54" i="3"/>
  <c r="I53" i="3"/>
  <c r="H53" i="3"/>
  <c r="I52" i="3"/>
  <c r="H52" i="3"/>
  <c r="J52" i="3" s="1"/>
  <c r="I51" i="3"/>
  <c r="J51" i="3" s="1"/>
  <c r="H51" i="3"/>
  <c r="I42" i="3"/>
  <c r="J42" i="3" s="1"/>
  <c r="H42" i="3"/>
  <c r="I41" i="3"/>
  <c r="H41" i="3"/>
  <c r="I40" i="3"/>
  <c r="H40" i="3"/>
  <c r="J39" i="3"/>
  <c r="I39" i="3"/>
  <c r="H39" i="3"/>
  <c r="I38" i="3"/>
  <c r="H38" i="3"/>
  <c r="J38" i="3" s="1"/>
  <c r="I37" i="3"/>
  <c r="H37" i="3"/>
  <c r="I36" i="3"/>
  <c r="J36" i="3" s="1"/>
  <c r="H36" i="3"/>
  <c r="I35" i="3"/>
  <c r="J35" i="3" s="1"/>
  <c r="H35" i="3"/>
  <c r="I26" i="3"/>
  <c r="J26" i="3" s="1"/>
  <c r="H26" i="3"/>
  <c r="J25" i="3"/>
  <c r="I25" i="3"/>
  <c r="H25" i="3"/>
  <c r="I24" i="3"/>
  <c r="J24" i="3" s="1"/>
  <c r="H24" i="3"/>
  <c r="I23" i="3"/>
  <c r="H23" i="3"/>
  <c r="J22" i="3"/>
  <c r="I22" i="3"/>
  <c r="H22" i="3"/>
  <c r="I21" i="3"/>
  <c r="J21" i="3" s="1"/>
  <c r="H21" i="3"/>
  <c r="I20" i="3"/>
  <c r="H20" i="3"/>
  <c r="I19" i="3"/>
  <c r="J19" i="3" s="1"/>
  <c r="H19" i="3"/>
  <c r="I10" i="3"/>
  <c r="H10" i="3"/>
  <c r="I9" i="3"/>
  <c r="H9" i="3"/>
  <c r="J9" i="3" s="1"/>
  <c r="I8" i="3"/>
  <c r="J8" i="3" s="1"/>
  <c r="H8" i="3"/>
  <c r="I7" i="3"/>
  <c r="H7" i="3"/>
  <c r="I6" i="3"/>
  <c r="J6" i="3" s="1"/>
  <c r="H6" i="3"/>
  <c r="I5" i="3"/>
  <c r="J5" i="3" s="1"/>
  <c r="H5" i="3"/>
  <c r="J4" i="3"/>
  <c r="I4" i="3"/>
  <c r="H4" i="3"/>
  <c r="I3" i="3"/>
  <c r="J3" i="3" s="1"/>
  <c r="H3" i="3"/>
  <c r="I126" i="2"/>
  <c r="H126" i="2"/>
  <c r="I125" i="2"/>
  <c r="J125" i="2" s="1"/>
  <c r="H125" i="2"/>
  <c r="I124" i="2"/>
  <c r="J124" i="2" s="1"/>
  <c r="H124" i="2"/>
  <c r="I123" i="2"/>
  <c r="J123" i="2" s="1"/>
  <c r="H123" i="2"/>
  <c r="I122" i="2"/>
  <c r="J122" i="2" s="1"/>
  <c r="H122" i="2"/>
  <c r="I121" i="2"/>
  <c r="H121" i="2"/>
  <c r="I120" i="2"/>
  <c r="H120" i="2"/>
  <c r="J120" i="2" s="1"/>
  <c r="I119" i="2"/>
  <c r="J119" i="2" s="1"/>
  <c r="H119" i="2"/>
  <c r="I110" i="2"/>
  <c r="J110" i="2" s="1"/>
  <c r="H110" i="2"/>
  <c r="I109" i="2"/>
  <c r="H109" i="2"/>
  <c r="I108" i="2"/>
  <c r="H108" i="2"/>
  <c r="J107" i="2"/>
  <c r="I107" i="2"/>
  <c r="H107" i="2"/>
  <c r="I106" i="2"/>
  <c r="H106" i="2"/>
  <c r="J106" i="2" s="1"/>
  <c r="I105" i="2"/>
  <c r="H105" i="2"/>
  <c r="I104" i="2"/>
  <c r="J104" i="2" s="1"/>
  <c r="H104" i="2"/>
  <c r="I103" i="2"/>
  <c r="J103" i="2" s="1"/>
  <c r="H103" i="2"/>
  <c r="I94" i="2"/>
  <c r="J94" i="2" s="1"/>
  <c r="H94" i="2"/>
  <c r="J93" i="2"/>
  <c r="I93" i="2"/>
  <c r="H93" i="2"/>
  <c r="I92" i="2"/>
  <c r="J92" i="2" s="1"/>
  <c r="H92" i="2"/>
  <c r="I91" i="2"/>
  <c r="H91" i="2"/>
  <c r="J90" i="2"/>
  <c r="I90" i="2"/>
  <c r="H90" i="2"/>
  <c r="I89" i="2"/>
  <c r="J89" i="2" s="1"/>
  <c r="H89" i="2"/>
  <c r="I88" i="2"/>
  <c r="H88" i="2"/>
  <c r="I87" i="2"/>
  <c r="J87" i="2" s="1"/>
  <c r="H87" i="2"/>
  <c r="I78" i="2"/>
  <c r="H78" i="2"/>
  <c r="I77" i="2"/>
  <c r="H77" i="2"/>
  <c r="J77" i="2" s="1"/>
  <c r="I76" i="2"/>
  <c r="J76" i="2" s="1"/>
  <c r="H76" i="2"/>
  <c r="I75" i="2"/>
  <c r="H75" i="2"/>
  <c r="I74" i="2"/>
  <c r="J74" i="2" s="1"/>
  <c r="H74" i="2"/>
  <c r="I73" i="2"/>
  <c r="J73" i="2" s="1"/>
  <c r="H73" i="2"/>
  <c r="J72" i="2"/>
  <c r="I72" i="2"/>
  <c r="H72" i="2"/>
  <c r="I71" i="2"/>
  <c r="J71" i="2" s="1"/>
  <c r="H71" i="2"/>
  <c r="I58" i="2"/>
  <c r="H58" i="2"/>
  <c r="I57" i="2"/>
  <c r="J57" i="2" s="1"/>
  <c r="H57" i="2"/>
  <c r="I56" i="2"/>
  <c r="J56" i="2" s="1"/>
  <c r="H56" i="2"/>
  <c r="I55" i="2"/>
  <c r="J55" i="2" s="1"/>
  <c r="H55" i="2"/>
  <c r="I54" i="2"/>
  <c r="J54" i="2" s="1"/>
  <c r="H54" i="2"/>
  <c r="I53" i="2"/>
  <c r="H53" i="2"/>
  <c r="I52" i="2"/>
  <c r="H52" i="2"/>
  <c r="J52" i="2" s="1"/>
  <c r="I51" i="2"/>
  <c r="J51" i="2" s="1"/>
  <c r="H51" i="2"/>
  <c r="I42" i="2"/>
  <c r="J42" i="2" s="1"/>
  <c r="H42" i="2"/>
  <c r="I41" i="2"/>
  <c r="H41" i="2"/>
  <c r="I40" i="2"/>
  <c r="H40" i="2"/>
  <c r="J39" i="2"/>
  <c r="I39" i="2"/>
  <c r="H39" i="2"/>
  <c r="I38" i="2"/>
  <c r="H38" i="2"/>
  <c r="J38" i="2" s="1"/>
  <c r="I37" i="2"/>
  <c r="H37" i="2"/>
  <c r="I36" i="2"/>
  <c r="J36" i="2" s="1"/>
  <c r="H36" i="2"/>
  <c r="I35" i="2"/>
  <c r="J35" i="2" s="1"/>
  <c r="H35" i="2"/>
  <c r="I26" i="2"/>
  <c r="J26" i="2" s="1"/>
  <c r="H26" i="2"/>
  <c r="J25" i="2"/>
  <c r="I25" i="2"/>
  <c r="H25" i="2"/>
  <c r="I24" i="2"/>
  <c r="J24" i="2" s="1"/>
  <c r="H24" i="2"/>
  <c r="I23" i="2"/>
  <c r="H23" i="2"/>
  <c r="J22" i="2"/>
  <c r="I22" i="2"/>
  <c r="H22" i="2"/>
  <c r="I21" i="2"/>
  <c r="J21" i="2" s="1"/>
  <c r="H21" i="2"/>
  <c r="I20" i="2"/>
  <c r="H20" i="2"/>
  <c r="I19" i="2"/>
  <c r="J19" i="2" s="1"/>
  <c r="H19" i="2"/>
  <c r="I10" i="2"/>
  <c r="H10" i="2"/>
  <c r="I9" i="2"/>
  <c r="H9" i="2"/>
  <c r="J9" i="2" s="1"/>
  <c r="I8" i="2"/>
  <c r="J8" i="2" s="1"/>
  <c r="H8" i="2"/>
  <c r="I7" i="2"/>
  <c r="H7" i="2"/>
  <c r="I6" i="2"/>
  <c r="J6" i="2" s="1"/>
  <c r="H6" i="2"/>
  <c r="I5" i="2"/>
  <c r="J5" i="2" s="1"/>
  <c r="H5" i="2"/>
  <c r="J4" i="2"/>
  <c r="I4" i="2"/>
  <c r="H4" i="2"/>
  <c r="I3" i="2"/>
  <c r="J3" i="2" s="1"/>
  <c r="H3" i="2"/>
  <c r="G59" i="34" l="1"/>
  <c r="G95" i="34"/>
  <c r="G11" i="34"/>
  <c r="G111" i="34"/>
  <c r="G79" i="34"/>
  <c r="Q43" i="34"/>
  <c r="Q59" i="34"/>
  <c r="G27" i="34"/>
  <c r="Q27" i="34"/>
  <c r="G127" i="34"/>
  <c r="Q11" i="34"/>
  <c r="G43" i="34"/>
  <c r="J4" i="4"/>
  <c r="J11" i="4" s="1"/>
  <c r="J55" i="4"/>
  <c r="J123" i="4"/>
  <c r="J55" i="5"/>
  <c r="J123" i="5"/>
  <c r="J55" i="6"/>
  <c r="J95" i="6"/>
  <c r="J110" i="7"/>
  <c r="J105" i="3"/>
  <c r="J77" i="5"/>
  <c r="J9" i="6"/>
  <c r="J22" i="7"/>
  <c r="J40" i="7"/>
  <c r="J43" i="7" s="1"/>
  <c r="J77" i="7"/>
  <c r="J19" i="8"/>
  <c r="J107" i="8"/>
  <c r="J75" i="9"/>
  <c r="J125" i="9"/>
  <c r="J36" i="11"/>
  <c r="J37" i="2"/>
  <c r="J43" i="2" s="1"/>
  <c r="J108" i="2"/>
  <c r="J23" i="2"/>
  <c r="J88" i="2"/>
  <c r="J5" i="4"/>
  <c r="J124" i="5"/>
  <c r="J103" i="6"/>
  <c r="J74" i="7"/>
  <c r="J125" i="10"/>
  <c r="J127" i="10" s="1"/>
  <c r="J75" i="11"/>
  <c r="J77" i="4"/>
  <c r="J77" i="6"/>
  <c r="J88" i="3"/>
  <c r="J95" i="3" s="1"/>
  <c r="J35" i="4"/>
  <c r="J103" i="5"/>
  <c r="J41" i="2"/>
  <c r="J109" i="2"/>
  <c r="J41" i="3"/>
  <c r="J109" i="3"/>
  <c r="J9" i="4"/>
  <c r="J21" i="4"/>
  <c r="J42" i="4"/>
  <c r="J89" i="4"/>
  <c r="J110" i="4"/>
  <c r="J111" i="4" s="1"/>
  <c r="J21" i="5"/>
  <c r="J42" i="5"/>
  <c r="J89" i="5"/>
  <c r="J95" i="5" s="1"/>
  <c r="J110" i="5"/>
  <c r="J21" i="6"/>
  <c r="J27" i="6" s="1"/>
  <c r="J42" i="6"/>
  <c r="J89" i="6"/>
  <c r="J119" i="6"/>
  <c r="J127" i="6" s="1"/>
  <c r="J19" i="7"/>
  <c r="J41" i="7"/>
  <c r="J93" i="7"/>
  <c r="J20" i="8"/>
  <c r="J39" i="8"/>
  <c r="J89" i="8"/>
  <c r="J104" i="8"/>
  <c r="J42" i="9"/>
  <c r="J107" i="9"/>
  <c r="J75" i="10"/>
  <c r="J108" i="3"/>
  <c r="J126" i="2"/>
  <c r="J58" i="3"/>
  <c r="J103" i="4"/>
  <c r="J35" i="6"/>
  <c r="J11" i="2"/>
  <c r="J40" i="2"/>
  <c r="J105" i="2"/>
  <c r="J111" i="2" s="1"/>
  <c r="J40" i="3"/>
  <c r="J9" i="5"/>
  <c r="J20" i="3"/>
  <c r="J91" i="3"/>
  <c r="J124" i="4"/>
  <c r="J127" i="4" s="1"/>
  <c r="J56" i="6"/>
  <c r="J36" i="10"/>
  <c r="J121" i="3"/>
  <c r="J10" i="4"/>
  <c r="J59" i="4"/>
  <c r="J20" i="7"/>
  <c r="J6" i="8"/>
  <c r="J40" i="8"/>
  <c r="J104" i="9"/>
  <c r="J57" i="11"/>
  <c r="J7" i="12"/>
  <c r="J11" i="12" s="1"/>
  <c r="J37" i="3"/>
  <c r="J20" i="2"/>
  <c r="J27" i="2" s="1"/>
  <c r="J58" i="2"/>
  <c r="J91" i="2"/>
  <c r="J95" i="2" s="1"/>
  <c r="J23" i="3"/>
  <c r="J27" i="3" s="1"/>
  <c r="J56" i="4"/>
  <c r="J35" i="5"/>
  <c r="J56" i="5"/>
  <c r="J59" i="5" s="1"/>
  <c r="J107" i="7"/>
  <c r="J7" i="2"/>
  <c r="J10" i="2"/>
  <c r="J53" i="2"/>
  <c r="J75" i="2"/>
  <c r="J79" i="2" s="1"/>
  <c r="J78" i="2"/>
  <c r="J121" i="2"/>
  <c r="J7" i="3"/>
  <c r="J11" i="3" s="1"/>
  <c r="J10" i="3"/>
  <c r="J53" i="3"/>
  <c r="J75" i="3"/>
  <c r="J79" i="3" s="1"/>
  <c r="J78" i="3"/>
  <c r="J22" i="4"/>
  <c r="J76" i="4"/>
  <c r="J90" i="4"/>
  <c r="J8" i="5"/>
  <c r="J11" i="5" s="1"/>
  <c r="J22" i="5"/>
  <c r="J76" i="5"/>
  <c r="J79" i="5" s="1"/>
  <c r="J90" i="5"/>
  <c r="J8" i="6"/>
  <c r="J11" i="6" s="1"/>
  <c r="J22" i="6"/>
  <c r="J76" i="6"/>
  <c r="J79" i="6" s="1"/>
  <c r="J90" i="6"/>
  <c r="J108" i="6"/>
  <c r="J111" i="6" s="1"/>
  <c r="J9" i="7"/>
  <c r="J21" i="7"/>
  <c r="J51" i="7"/>
  <c r="J87" i="7"/>
  <c r="J95" i="7" s="1"/>
  <c r="J109" i="7"/>
  <c r="J110" i="8"/>
  <c r="J39" i="9"/>
  <c r="J7" i="10"/>
  <c r="J11" i="10" s="1"/>
  <c r="J57" i="10"/>
  <c r="J104" i="10"/>
  <c r="J107" i="10"/>
  <c r="J39" i="11"/>
  <c r="J107" i="11"/>
  <c r="J36" i="12"/>
  <c r="J88" i="12"/>
  <c r="J110" i="12"/>
  <c r="J38" i="13"/>
  <c r="J53" i="13"/>
  <c r="J106" i="13"/>
  <c r="J121" i="13"/>
  <c r="J38" i="14"/>
  <c r="J53" i="14"/>
  <c r="J59" i="14" s="1"/>
  <c r="J10" i="15"/>
  <c r="J103" i="17"/>
  <c r="J20" i="18"/>
  <c r="J38" i="18"/>
  <c r="J53" i="18"/>
  <c r="J110" i="18"/>
  <c r="J9" i="19"/>
  <c r="J76" i="20"/>
  <c r="J88" i="20"/>
  <c r="J92" i="20"/>
  <c r="J23" i="21"/>
  <c r="J106" i="21"/>
  <c r="J110" i="21"/>
  <c r="J93" i="8"/>
  <c r="J119" i="8"/>
  <c r="J25" i="9"/>
  <c r="J27" i="9" s="1"/>
  <c r="J51" i="9"/>
  <c r="J93" i="9"/>
  <c r="J119" i="9"/>
  <c r="J25" i="10"/>
  <c r="J51" i="10"/>
  <c r="J93" i="10"/>
  <c r="J119" i="10"/>
  <c r="J25" i="11"/>
  <c r="J27" i="11" s="1"/>
  <c r="J51" i="11"/>
  <c r="J93" i="11"/>
  <c r="J119" i="11"/>
  <c r="J25" i="12"/>
  <c r="J92" i="12"/>
  <c r="J107" i="12"/>
  <c r="J88" i="13"/>
  <c r="J95" i="13" s="1"/>
  <c r="J20" i="14"/>
  <c r="J27" i="14" s="1"/>
  <c r="J88" i="14"/>
  <c r="J71" i="15"/>
  <c r="J78" i="15"/>
  <c r="J35" i="18"/>
  <c r="J123" i="6"/>
  <c r="J5" i="7"/>
  <c r="J11" i="7" s="1"/>
  <c r="J55" i="7"/>
  <c r="J59" i="7" s="1"/>
  <c r="J73" i="7"/>
  <c r="J79" i="7" s="1"/>
  <c r="J123" i="7"/>
  <c r="J5" i="8"/>
  <c r="J11" i="8" s="1"/>
  <c r="J55" i="8"/>
  <c r="J73" i="8"/>
  <c r="J123" i="8"/>
  <c r="J5" i="9"/>
  <c r="J55" i="9"/>
  <c r="J59" i="9" s="1"/>
  <c r="J73" i="9"/>
  <c r="J123" i="9"/>
  <c r="J5" i="10"/>
  <c r="J55" i="10"/>
  <c r="J73" i="10"/>
  <c r="J123" i="10"/>
  <c r="J5" i="11"/>
  <c r="J55" i="11"/>
  <c r="J59" i="11" s="1"/>
  <c r="J73" i="11"/>
  <c r="J123" i="11"/>
  <c r="J5" i="12"/>
  <c r="J71" i="12"/>
  <c r="J21" i="13"/>
  <c r="J89" i="13"/>
  <c r="J21" i="14"/>
  <c r="J89" i="14"/>
  <c r="J92" i="14"/>
  <c r="J124" i="15"/>
  <c r="J124" i="16"/>
  <c r="J71" i="17"/>
  <c r="J78" i="17"/>
  <c r="J57" i="19"/>
  <c r="J58" i="20"/>
  <c r="J125" i="20"/>
  <c r="J72" i="21"/>
  <c r="J42" i="22"/>
  <c r="J54" i="22"/>
  <c r="J77" i="8"/>
  <c r="J9" i="9"/>
  <c r="J77" i="9"/>
  <c r="J79" i="9" s="1"/>
  <c r="J9" i="10"/>
  <c r="J77" i="10"/>
  <c r="J9" i="11"/>
  <c r="J77" i="11"/>
  <c r="J9" i="12"/>
  <c r="J72" i="12"/>
  <c r="J10" i="13"/>
  <c r="J71" i="13"/>
  <c r="J78" i="13"/>
  <c r="J3" i="14"/>
  <c r="J10" i="14"/>
  <c r="J71" i="14"/>
  <c r="J78" i="14"/>
  <c r="J35" i="15"/>
  <c r="J88" i="15"/>
  <c r="J95" i="15" s="1"/>
  <c r="J106" i="15"/>
  <c r="J121" i="15"/>
  <c r="J41" i="16"/>
  <c r="J106" i="16"/>
  <c r="J121" i="16"/>
  <c r="J41" i="17"/>
  <c r="J124" i="17"/>
  <c r="J78" i="18"/>
  <c r="J125" i="19"/>
  <c r="J122" i="20"/>
  <c r="J126" i="20"/>
  <c r="J57" i="21"/>
  <c r="J4" i="22"/>
  <c r="J124" i="6"/>
  <c r="J35" i="7"/>
  <c r="J56" i="7"/>
  <c r="J103" i="7"/>
  <c r="J111" i="7" s="1"/>
  <c r="J124" i="7"/>
  <c r="J35" i="8"/>
  <c r="J43" i="8" s="1"/>
  <c r="J56" i="8"/>
  <c r="J103" i="8"/>
  <c r="J111" i="8" s="1"/>
  <c r="J124" i="8"/>
  <c r="J35" i="9"/>
  <c r="J56" i="9"/>
  <c r="J103" i="9"/>
  <c r="J111" i="9" s="1"/>
  <c r="J124" i="9"/>
  <c r="J35" i="10"/>
  <c r="J43" i="10" s="1"/>
  <c r="J56" i="10"/>
  <c r="J103" i="10"/>
  <c r="J111" i="10" s="1"/>
  <c r="J124" i="10"/>
  <c r="J35" i="11"/>
  <c r="J43" i="11" s="1"/>
  <c r="J56" i="11"/>
  <c r="J103" i="11"/>
  <c r="J111" i="11" s="1"/>
  <c r="J124" i="11"/>
  <c r="J35" i="12"/>
  <c r="J7" i="13"/>
  <c r="J21" i="15"/>
  <c r="J103" i="15"/>
  <c r="J38" i="16"/>
  <c r="J53" i="16"/>
  <c r="J59" i="16" s="1"/>
  <c r="J88" i="16"/>
  <c r="J103" i="16"/>
  <c r="J38" i="17"/>
  <c r="J53" i="17"/>
  <c r="J88" i="17"/>
  <c r="J95" i="17" s="1"/>
  <c r="J109" i="17"/>
  <c r="J56" i="18"/>
  <c r="J24" i="19"/>
  <c r="J39" i="19"/>
  <c r="J9" i="20"/>
  <c r="J91" i="20"/>
  <c r="J38" i="21"/>
  <c r="J8" i="22"/>
  <c r="J20" i="22"/>
  <c r="J24" i="22"/>
  <c r="J89" i="15"/>
  <c r="J92" i="15"/>
  <c r="J21" i="16"/>
  <c r="J89" i="16"/>
  <c r="J92" i="16"/>
  <c r="J21" i="17"/>
  <c r="J89" i="17"/>
  <c r="J21" i="18"/>
  <c r="J89" i="18"/>
  <c r="J95" i="18" s="1"/>
  <c r="J119" i="18"/>
  <c r="J126" i="18"/>
  <c r="J21" i="19"/>
  <c r="J51" i="19"/>
  <c r="J58" i="19"/>
  <c r="J89" i="19"/>
  <c r="J119" i="19"/>
  <c r="J126" i="19"/>
  <c r="J21" i="20"/>
  <c r="J5" i="21"/>
  <c r="J39" i="21"/>
  <c r="J58" i="22"/>
  <c r="J87" i="24"/>
  <c r="J42" i="13"/>
  <c r="J72" i="13"/>
  <c r="J75" i="13"/>
  <c r="J110" i="13"/>
  <c r="J4" i="14"/>
  <c r="J42" i="14"/>
  <c r="J72" i="14"/>
  <c r="J75" i="14"/>
  <c r="J110" i="14"/>
  <c r="J4" i="15"/>
  <c r="J7" i="15"/>
  <c r="J42" i="15"/>
  <c r="J72" i="15"/>
  <c r="J75" i="15"/>
  <c r="J110" i="15"/>
  <c r="J4" i="16"/>
  <c r="J42" i="16"/>
  <c r="J72" i="16"/>
  <c r="J79" i="16" s="1"/>
  <c r="J75" i="16"/>
  <c r="J110" i="16"/>
  <c r="J4" i="17"/>
  <c r="J7" i="17"/>
  <c r="J42" i="17"/>
  <c r="J72" i="17"/>
  <c r="J75" i="17"/>
  <c r="J110" i="17"/>
  <c r="J4" i="18"/>
  <c r="J42" i="18"/>
  <c r="J72" i="18"/>
  <c r="J79" i="18" s="1"/>
  <c r="J75" i="18"/>
  <c r="J93" i="18"/>
  <c r="J104" i="18"/>
  <c r="J123" i="18"/>
  <c r="J6" i="19"/>
  <c r="J25" i="19"/>
  <c r="J36" i="19"/>
  <c r="J55" i="19"/>
  <c r="J74" i="19"/>
  <c r="J93" i="19"/>
  <c r="J104" i="19"/>
  <c r="J123" i="19"/>
  <c r="J6" i="20"/>
  <c r="J25" i="20"/>
  <c r="J36" i="20"/>
  <c r="J40" i="20"/>
  <c r="J77" i="20"/>
  <c r="J104" i="20"/>
  <c r="J119" i="20"/>
  <c r="J36" i="21"/>
  <c r="J51" i="21"/>
  <c r="J59" i="21" s="1"/>
  <c r="J55" i="21"/>
  <c r="J104" i="21"/>
  <c r="J119" i="21"/>
  <c r="J36" i="22"/>
  <c r="J93" i="12"/>
  <c r="J25" i="13"/>
  <c r="J93" i="13"/>
  <c r="J25" i="14"/>
  <c r="J93" i="14"/>
  <c r="J25" i="15"/>
  <c r="J93" i="15"/>
  <c r="J25" i="16"/>
  <c r="J93" i="16"/>
  <c r="J25" i="17"/>
  <c r="J122" i="17"/>
  <c r="J25" i="18"/>
  <c r="J108" i="18"/>
  <c r="J3" i="19"/>
  <c r="J10" i="19"/>
  <c r="J3" i="20"/>
  <c r="J59" i="18"/>
  <c r="J76" i="18"/>
  <c r="J37" i="19"/>
  <c r="J75" i="19"/>
  <c r="J7" i="20"/>
  <c r="J37" i="20"/>
  <c r="J78" i="20"/>
  <c r="J93" i="20"/>
  <c r="J10" i="21"/>
  <c r="J25" i="21"/>
  <c r="J27" i="21" s="1"/>
  <c r="J52" i="21"/>
  <c r="J78" i="21"/>
  <c r="J93" i="21"/>
  <c r="J10" i="22"/>
  <c r="J25" i="22"/>
  <c r="J75" i="22"/>
  <c r="J37" i="13"/>
  <c r="J126" i="15"/>
  <c r="J127" i="15" s="1"/>
  <c r="J58" i="17"/>
  <c r="J126" i="17"/>
  <c r="J91" i="18"/>
  <c r="J95" i="19"/>
  <c r="J109" i="19"/>
  <c r="J4" i="20"/>
  <c r="J19" i="20"/>
  <c r="J38" i="20"/>
  <c r="J53" i="20"/>
  <c r="J22" i="21"/>
  <c r="J5" i="23"/>
  <c r="J39" i="23"/>
  <c r="J77" i="24"/>
  <c r="J9" i="25"/>
  <c r="J77" i="25"/>
  <c r="J9" i="26"/>
  <c r="J11" i="26" s="1"/>
  <c r="J77" i="26"/>
  <c r="J9" i="27"/>
  <c r="J89" i="27"/>
  <c r="J92" i="27"/>
  <c r="J21" i="28"/>
  <c r="J89" i="28"/>
  <c r="J21" i="29"/>
  <c r="J24" i="29"/>
  <c r="J27" i="29" s="1"/>
  <c r="J89" i="29"/>
  <c r="J92" i="29"/>
  <c r="J4" i="30"/>
  <c r="J7" i="30"/>
  <c r="J42" i="30"/>
  <c r="J87" i="30"/>
  <c r="J4" i="31"/>
  <c r="J19" i="31"/>
  <c r="J27" i="31" s="1"/>
  <c r="J74" i="31"/>
  <c r="J93" i="31"/>
  <c r="J104" i="31"/>
  <c r="J123" i="31"/>
  <c r="J51" i="22"/>
  <c r="J77" i="22"/>
  <c r="J104" i="22"/>
  <c r="J119" i="22"/>
  <c r="J36" i="23"/>
  <c r="J51" i="23"/>
  <c r="J104" i="23"/>
  <c r="J35" i="24"/>
  <c r="J56" i="24"/>
  <c r="J103" i="24"/>
  <c r="J124" i="24"/>
  <c r="J35" i="25"/>
  <c r="J56" i="25"/>
  <c r="J103" i="25"/>
  <c r="J111" i="25" s="1"/>
  <c r="J106" i="25"/>
  <c r="J124" i="25"/>
  <c r="J35" i="26"/>
  <c r="J56" i="26"/>
  <c r="J103" i="26"/>
  <c r="J111" i="26" s="1"/>
  <c r="J124" i="26"/>
  <c r="J35" i="27"/>
  <c r="J72" i="27"/>
  <c r="J75" i="27"/>
  <c r="J110" i="27"/>
  <c r="J4" i="28"/>
  <c r="J75" i="28"/>
  <c r="J110" i="28"/>
  <c r="J111" i="28" s="1"/>
  <c r="J4" i="29"/>
  <c r="J7" i="29"/>
  <c r="J42" i="29"/>
  <c r="J72" i="29"/>
  <c r="J75" i="29"/>
  <c r="J110" i="29"/>
  <c r="J25" i="30"/>
  <c r="J54" i="30"/>
  <c r="J59" i="30" s="1"/>
  <c r="J57" i="30"/>
  <c r="J76" i="30"/>
  <c r="J88" i="30"/>
  <c r="J91" i="30"/>
  <c r="J106" i="30"/>
  <c r="J121" i="30"/>
  <c r="J8" i="31"/>
  <c r="J20" i="31"/>
  <c r="J23" i="31"/>
  <c r="J38" i="31"/>
  <c r="J75" i="31"/>
  <c r="J108" i="31"/>
  <c r="J9" i="24"/>
  <c r="J21" i="24"/>
  <c r="J110" i="25"/>
  <c r="J42" i="26"/>
  <c r="J43" i="26" s="1"/>
  <c r="J110" i="26"/>
  <c r="J42" i="27"/>
  <c r="J93" i="27"/>
  <c r="J25" i="28"/>
  <c r="J93" i="28"/>
  <c r="J25" i="29"/>
  <c r="J93" i="29"/>
  <c r="J8" i="30"/>
  <c r="J11" i="30" s="1"/>
  <c r="J51" i="30"/>
  <c r="J72" i="26"/>
  <c r="J59" i="28"/>
  <c r="J119" i="29"/>
  <c r="J122" i="29"/>
  <c r="J126" i="30"/>
  <c r="J42" i="31"/>
  <c r="J72" i="31"/>
  <c r="J79" i="31" s="1"/>
  <c r="J87" i="31"/>
  <c r="J109" i="31"/>
  <c r="J87" i="22"/>
  <c r="J94" i="22"/>
  <c r="J121" i="22"/>
  <c r="J19" i="23"/>
  <c r="J53" i="23"/>
  <c r="J87" i="23"/>
  <c r="J124" i="23"/>
  <c r="J22" i="24"/>
  <c r="J90" i="24"/>
  <c r="J22" i="25"/>
  <c r="J90" i="25"/>
  <c r="J93" i="25"/>
  <c r="J22" i="26"/>
  <c r="J90" i="26"/>
  <c r="J95" i="26" s="1"/>
  <c r="J22" i="27"/>
  <c r="J55" i="27"/>
  <c r="J123" i="27"/>
  <c r="J37" i="28"/>
  <c r="J55" i="28"/>
  <c r="J58" i="28"/>
  <c r="J105" i="28"/>
  <c r="J123" i="28"/>
  <c r="J126" i="28"/>
  <c r="J55" i="29"/>
  <c r="J58" i="29"/>
  <c r="J123" i="29"/>
  <c r="J20" i="30"/>
  <c r="J27" i="30" s="1"/>
  <c r="J93" i="30"/>
  <c r="J104" i="30"/>
  <c r="J123" i="30"/>
  <c r="J3" i="31"/>
  <c r="J6" i="31"/>
  <c r="J25" i="31"/>
  <c r="J36" i="31"/>
  <c r="J51" i="31"/>
  <c r="J110" i="31"/>
  <c r="J125" i="31"/>
  <c r="J4" i="23"/>
  <c r="J23" i="23"/>
  <c r="J38" i="23"/>
  <c r="J57" i="23"/>
  <c r="J72" i="23"/>
  <c r="J91" i="23"/>
  <c r="J106" i="23"/>
  <c r="J121" i="23"/>
  <c r="J73" i="24"/>
  <c r="J55" i="26"/>
  <c r="J59" i="26" s="1"/>
  <c r="J71" i="27"/>
  <c r="J79" i="27" s="1"/>
  <c r="J75" i="30"/>
  <c r="J79" i="30" s="1"/>
  <c r="J105" i="30"/>
  <c r="J7" i="31"/>
  <c r="J37" i="31"/>
  <c r="J58" i="31"/>
  <c r="J79" i="28"/>
  <c r="J59" i="2"/>
  <c r="J127" i="2"/>
  <c r="J43" i="3"/>
  <c r="J59" i="3"/>
  <c r="J111" i="3"/>
  <c r="J27" i="8"/>
  <c r="J79" i="8"/>
  <c r="J95" i="8"/>
  <c r="J11" i="9"/>
  <c r="J95" i="9"/>
  <c r="J27" i="10"/>
  <c r="J79" i="10"/>
  <c r="J95" i="10"/>
  <c r="J11" i="11"/>
  <c r="J79" i="11"/>
  <c r="J95" i="11"/>
  <c r="J27" i="12"/>
  <c r="J124" i="3"/>
  <c r="J120" i="3"/>
  <c r="J127" i="3" s="1"/>
  <c r="J26" i="4"/>
  <c r="J27" i="4" s="1"/>
  <c r="J79" i="4"/>
  <c r="J95" i="4"/>
  <c r="J43" i="5"/>
  <c r="J127" i="5"/>
  <c r="J59" i="6"/>
  <c r="J127" i="7"/>
  <c r="J59" i="8"/>
  <c r="J127" i="8"/>
  <c r="J127" i="9"/>
  <c r="J59" i="10"/>
  <c r="J127" i="11"/>
  <c r="J27" i="5"/>
  <c r="J111" i="5"/>
  <c r="J43" i="6"/>
  <c r="J24" i="20"/>
  <c r="J42" i="12"/>
  <c r="J43" i="12" s="1"/>
  <c r="J55" i="12"/>
  <c r="J59" i="12" s="1"/>
  <c r="J58" i="12"/>
  <c r="J109" i="12"/>
  <c r="J111" i="12" s="1"/>
  <c r="J122" i="12"/>
  <c r="J127" i="12" s="1"/>
  <c r="J3" i="13"/>
  <c r="J11" i="13" s="1"/>
  <c r="J20" i="13"/>
  <c r="J27" i="13" s="1"/>
  <c r="J105" i="13"/>
  <c r="J111" i="13" s="1"/>
  <c r="J126" i="13"/>
  <c r="J7" i="14"/>
  <c r="J11" i="14" s="1"/>
  <c r="J24" i="14"/>
  <c r="J43" i="14"/>
  <c r="J109" i="14"/>
  <c r="J122" i="14"/>
  <c r="J127" i="14" s="1"/>
  <c r="J3" i="15"/>
  <c r="J20" i="15"/>
  <c r="J105" i="15"/>
  <c r="J7" i="16"/>
  <c r="J11" i="16" s="1"/>
  <c r="J24" i="16"/>
  <c r="J43" i="16"/>
  <c r="J109" i="16"/>
  <c r="J127" i="16"/>
  <c r="J122" i="16"/>
  <c r="J3" i="17"/>
  <c r="J11" i="17" s="1"/>
  <c r="J105" i="17"/>
  <c r="J111" i="17" s="1"/>
  <c r="J7" i="18"/>
  <c r="J11" i="18" s="1"/>
  <c r="J24" i="18"/>
  <c r="J43" i="18"/>
  <c r="J92" i="18"/>
  <c r="J105" i="18"/>
  <c r="J111" i="18" s="1"/>
  <c r="J122" i="18"/>
  <c r="J7" i="19"/>
  <c r="J20" i="19"/>
  <c r="J27" i="19" s="1"/>
  <c r="J71" i="19"/>
  <c r="J79" i="19" s="1"/>
  <c r="J27" i="20"/>
  <c r="J95" i="12"/>
  <c r="J59" i="13"/>
  <c r="J95" i="14"/>
  <c r="J111" i="14"/>
  <c r="J59" i="15"/>
  <c r="J95" i="16"/>
  <c r="J111" i="16"/>
  <c r="J59" i="17"/>
  <c r="J127" i="18"/>
  <c r="J43" i="19"/>
  <c r="J43" i="13"/>
  <c r="J127" i="13"/>
  <c r="J24" i="15"/>
  <c r="J27" i="15" s="1"/>
  <c r="J43" i="15"/>
  <c r="J20" i="16"/>
  <c r="J27" i="16" s="1"/>
  <c r="J24" i="17"/>
  <c r="J27" i="17" s="1"/>
  <c r="J43" i="17"/>
  <c r="J127" i="17"/>
  <c r="J59" i="19"/>
  <c r="J105" i="19"/>
  <c r="J111" i="19" s="1"/>
  <c r="J51" i="20"/>
  <c r="J56" i="20"/>
  <c r="J9" i="21"/>
  <c r="J11" i="21" s="1"/>
  <c r="J26" i="21"/>
  <c r="J56" i="21"/>
  <c r="J73" i="21"/>
  <c r="J90" i="21"/>
  <c r="J107" i="21"/>
  <c r="J111" i="21" s="1"/>
  <c r="J120" i="21"/>
  <c r="J35" i="22"/>
  <c r="J9" i="23"/>
  <c r="J26" i="23"/>
  <c r="J27" i="23" s="1"/>
  <c r="J56" i="23"/>
  <c r="J73" i="23"/>
  <c r="J90" i="23"/>
  <c r="J95" i="23" s="1"/>
  <c r="J39" i="20"/>
  <c r="J42" i="20"/>
  <c r="J103" i="20"/>
  <c r="J77" i="21"/>
  <c r="J79" i="21" s="1"/>
  <c r="J94" i="21"/>
  <c r="J95" i="21" s="1"/>
  <c r="J124" i="21"/>
  <c r="J5" i="22"/>
  <c r="J22" i="22"/>
  <c r="J39" i="22"/>
  <c r="J52" i="22"/>
  <c r="J103" i="22"/>
  <c r="J59" i="23"/>
  <c r="J77" i="23"/>
  <c r="J94" i="23"/>
  <c r="J52" i="20"/>
  <c r="J55" i="20"/>
  <c r="J73" i="20"/>
  <c r="J79" i="20" s="1"/>
  <c r="J90" i="20"/>
  <c r="J95" i="20" s="1"/>
  <c r="J107" i="20"/>
  <c r="J120" i="20"/>
  <c r="J127" i="20" s="1"/>
  <c r="J35" i="21"/>
  <c r="J43" i="21" s="1"/>
  <c r="J9" i="22"/>
  <c r="J11" i="22" s="1"/>
  <c r="J27" i="22"/>
  <c r="J26" i="22"/>
  <c r="J56" i="22"/>
  <c r="J79" i="22"/>
  <c r="J73" i="22"/>
  <c r="J90" i="22"/>
  <c r="J95" i="22" s="1"/>
  <c r="J107" i="22"/>
  <c r="J120" i="22"/>
  <c r="J127" i="22" s="1"/>
  <c r="J35" i="23"/>
  <c r="J43" i="23" s="1"/>
  <c r="J107" i="23"/>
  <c r="J111" i="23" s="1"/>
  <c r="J110" i="23"/>
  <c r="J25" i="24"/>
  <c r="J27" i="24" s="1"/>
  <c r="J51" i="24"/>
  <c r="J72" i="24"/>
  <c r="J79" i="24" s="1"/>
  <c r="J21" i="25"/>
  <c r="J27" i="25" s="1"/>
  <c r="J42" i="25"/>
  <c r="J55" i="25"/>
  <c r="J76" i="25"/>
  <c r="J25" i="26"/>
  <c r="J21" i="27"/>
  <c r="J27" i="27" s="1"/>
  <c r="J120" i="23"/>
  <c r="J127" i="23" s="1"/>
  <c r="J123" i="23"/>
  <c r="J5" i="24"/>
  <c r="J11" i="24" s="1"/>
  <c r="J8" i="24"/>
  <c r="J93" i="24"/>
  <c r="J95" i="24" s="1"/>
  <c r="J106" i="24"/>
  <c r="J111" i="24" s="1"/>
  <c r="J119" i="24"/>
  <c r="J4" i="25"/>
  <c r="J11" i="25" s="1"/>
  <c r="J89" i="25"/>
  <c r="J95" i="25" s="1"/>
  <c r="J123" i="25"/>
  <c r="J127" i="25" s="1"/>
  <c r="J8" i="26"/>
  <c r="J93" i="26"/>
  <c r="J106" i="26"/>
  <c r="J119" i="26"/>
  <c r="J127" i="26" s="1"/>
  <c r="J4" i="27"/>
  <c r="J11" i="27" s="1"/>
  <c r="J42" i="24"/>
  <c r="J43" i="24" s="1"/>
  <c r="J55" i="24"/>
  <c r="J76" i="24"/>
  <c r="J43" i="25"/>
  <c r="J51" i="25"/>
  <c r="J72" i="25"/>
  <c r="J79" i="25" s="1"/>
  <c r="J21" i="26"/>
  <c r="J27" i="26" s="1"/>
  <c r="J79" i="26"/>
  <c r="J76" i="26"/>
  <c r="J25" i="27"/>
  <c r="J38" i="27"/>
  <c r="J43" i="27" s="1"/>
  <c r="J105" i="27"/>
  <c r="J111" i="27" s="1"/>
  <c r="J126" i="27"/>
  <c r="J7" i="28"/>
  <c r="J11" i="28" s="1"/>
  <c r="J24" i="28"/>
  <c r="J27" i="28" s="1"/>
  <c r="J43" i="28"/>
  <c r="J109" i="28"/>
  <c r="J122" i="28"/>
  <c r="J3" i="29"/>
  <c r="J11" i="29" s="1"/>
  <c r="J20" i="29"/>
  <c r="J105" i="29"/>
  <c r="J111" i="29" s="1"/>
  <c r="J37" i="30"/>
  <c r="J43" i="30" s="1"/>
  <c r="J111" i="30"/>
  <c r="J88" i="31"/>
  <c r="J41" i="27"/>
  <c r="J51" i="27"/>
  <c r="J54" i="27"/>
  <c r="J88" i="27"/>
  <c r="J95" i="27" s="1"/>
  <c r="J92" i="28"/>
  <c r="J95" i="28" s="1"/>
  <c r="J54" i="29"/>
  <c r="J59" i="29" s="1"/>
  <c r="J71" i="29"/>
  <c r="J79" i="29" s="1"/>
  <c r="J88" i="29"/>
  <c r="J95" i="29" s="1"/>
  <c r="J95" i="30"/>
  <c r="J127" i="30"/>
  <c r="J43" i="31"/>
  <c r="J105" i="31"/>
  <c r="J111" i="31" s="1"/>
  <c r="J122" i="31"/>
  <c r="J127" i="27"/>
  <c r="J43" i="29"/>
  <c r="J127" i="29"/>
  <c r="J95" i="31"/>
  <c r="J126" i="31"/>
  <c r="J127" i="31" s="1"/>
  <c r="M10" i="1"/>
  <c r="E12" i="1"/>
  <c r="H34" i="1"/>
  <c r="E31" i="1"/>
  <c r="H11" i="1"/>
  <c r="N9" i="1"/>
  <c r="F9" i="1"/>
  <c r="L32" i="1"/>
  <c r="G19" i="1"/>
  <c r="H24" i="1"/>
  <c r="E10" i="1"/>
  <c r="L34" i="1"/>
  <c r="G16" i="1"/>
  <c r="F20" i="1"/>
  <c r="G20" i="1"/>
  <c r="L14" i="1"/>
  <c r="E18" i="1"/>
  <c r="G13" i="1"/>
  <c r="M15" i="1"/>
  <c r="E23" i="1"/>
  <c r="L11" i="1"/>
  <c r="O15" i="1"/>
  <c r="M13" i="1"/>
  <c r="H8" i="1"/>
  <c r="F23" i="1"/>
  <c r="M29" i="1"/>
  <c r="F21" i="1"/>
  <c r="F10" i="1"/>
  <c r="L10" i="1"/>
  <c r="H29" i="1"/>
  <c r="F17" i="1"/>
  <c r="F14" i="1"/>
  <c r="G23" i="1"/>
  <c r="H16" i="1"/>
  <c r="O28" i="1"/>
  <c r="O12" i="1"/>
  <c r="N19" i="1"/>
  <c r="O31" i="1"/>
  <c r="H23" i="1"/>
  <c r="F31" i="1"/>
  <c r="O23" i="1"/>
  <c r="E11" i="1"/>
  <c r="E34" i="1"/>
  <c r="L26" i="1"/>
  <c r="F18" i="1"/>
  <c r="M12" i="1"/>
  <c r="M27" i="1"/>
  <c r="O35" i="1"/>
  <c r="M20" i="1"/>
  <c r="F8" i="1"/>
  <c r="G8" i="1"/>
  <c r="E32" i="1"/>
  <c r="O16" i="1"/>
  <c r="G32" i="1"/>
  <c r="N29" i="1"/>
  <c r="H9" i="1"/>
  <c r="N27" i="1"/>
  <c r="G17" i="1"/>
  <c r="G9" i="1"/>
  <c r="M16" i="1"/>
  <c r="H22" i="1"/>
  <c r="G37" i="1"/>
  <c r="N24" i="1"/>
  <c r="F37" i="1"/>
  <c r="L15" i="1"/>
  <c r="M28" i="1"/>
  <c r="N36" i="1"/>
  <c r="N34" i="1"/>
  <c r="F30" i="1"/>
  <c r="E24" i="1"/>
  <c r="M24" i="1"/>
  <c r="N17" i="1"/>
  <c r="M33" i="1"/>
  <c r="O17" i="1"/>
  <c r="O32" i="1"/>
  <c r="O37" i="1"/>
  <c r="E17" i="1"/>
  <c r="F19" i="1"/>
  <c r="H10" i="1"/>
  <c r="L37" i="1"/>
  <c r="O29" i="1"/>
  <c r="O9" i="1"/>
  <c r="L9" i="1"/>
  <c r="E28" i="1"/>
  <c r="F15" i="1"/>
  <c r="H14" i="1"/>
  <c r="H12" i="1"/>
  <c r="F11" i="1"/>
  <c r="N8" i="1"/>
  <c r="N14" i="1"/>
  <c r="M35" i="1"/>
  <c r="N30" i="1"/>
  <c r="N11" i="1"/>
  <c r="G36" i="1"/>
  <c r="G29" i="1"/>
  <c r="H15" i="1"/>
  <c r="G22" i="1"/>
  <c r="M17" i="1"/>
  <c r="G21" i="1"/>
  <c r="L24" i="1"/>
  <c r="M21" i="1"/>
  <c r="H13" i="1"/>
  <c r="F28" i="1"/>
  <c r="L13" i="1"/>
  <c r="O36" i="1"/>
  <c r="E27" i="1"/>
  <c r="L31" i="1"/>
  <c r="G11" i="1"/>
  <c r="M31" i="1"/>
  <c r="M19" i="1"/>
  <c r="L27" i="1"/>
  <c r="L12" i="1"/>
  <c r="N20" i="1"/>
  <c r="E30" i="1"/>
  <c r="O19" i="1"/>
  <c r="O26" i="1"/>
  <c r="M26" i="1"/>
  <c r="M8" i="1"/>
  <c r="G27" i="1"/>
  <c r="N10" i="1"/>
  <c r="H20" i="1"/>
  <c r="L17" i="1"/>
  <c r="M25" i="1"/>
  <c r="F35" i="1"/>
  <c r="F22" i="1"/>
  <c r="E33" i="1"/>
  <c r="F26" i="1"/>
  <c r="G34" i="1"/>
  <c r="E36" i="1"/>
  <c r="N23" i="1"/>
  <c r="L8" i="1"/>
  <c r="H25" i="1"/>
  <c r="N15" i="1"/>
  <c r="G25" i="1"/>
  <c r="O18" i="1"/>
  <c r="L28" i="1"/>
  <c r="H17" i="1"/>
  <c r="N33" i="1"/>
  <c r="M23" i="1"/>
  <c r="G31" i="1"/>
  <c r="N16" i="1"/>
  <c r="F32" i="1"/>
  <c r="M14" i="1"/>
  <c r="E9" i="1"/>
  <c r="H36" i="1"/>
  <c r="E35" i="1"/>
  <c r="M9" i="1"/>
  <c r="L33" i="1"/>
  <c r="O10" i="1"/>
  <c r="L25" i="1"/>
  <c r="M32" i="1"/>
  <c r="G18" i="1"/>
  <c r="E19" i="1"/>
  <c r="G33" i="1"/>
  <c r="H18" i="1"/>
  <c r="F16" i="1"/>
  <c r="H21" i="1"/>
  <c r="O11" i="1"/>
  <c r="N37" i="1"/>
  <c r="H27" i="1"/>
  <c r="M36" i="1"/>
  <c r="F25" i="1"/>
  <c r="G24" i="1"/>
  <c r="E22" i="1"/>
  <c r="M11" i="1"/>
  <c r="F29" i="1"/>
  <c r="M37" i="1"/>
  <c r="N22" i="1"/>
  <c r="M18" i="1"/>
  <c r="O33" i="1"/>
  <c r="F36" i="1"/>
  <c r="L35" i="1"/>
  <c r="L22" i="1"/>
  <c r="O24" i="1"/>
  <c r="O21" i="1"/>
  <c r="F12" i="1"/>
  <c r="L16" i="1"/>
  <c r="H35" i="1"/>
  <c r="L36" i="1"/>
  <c r="G14" i="1"/>
  <c r="O14" i="1"/>
  <c r="N32" i="1"/>
  <c r="H19" i="1"/>
  <c r="N12" i="1"/>
  <c r="N18" i="1"/>
  <c r="N25" i="1"/>
  <c r="M30" i="1"/>
  <c r="O22" i="1"/>
  <c r="N31" i="1"/>
  <c r="H32" i="1"/>
  <c r="F27" i="1"/>
  <c r="G12" i="1"/>
  <c r="E8" i="1"/>
  <c r="M22" i="1"/>
  <c r="O13" i="1"/>
  <c r="N35" i="1"/>
  <c r="F34" i="1"/>
  <c r="L30" i="1"/>
  <c r="O20" i="1"/>
  <c r="G30" i="1"/>
  <c r="N13" i="1"/>
  <c r="O8" i="1"/>
  <c r="G35" i="1"/>
  <c r="F33" i="1"/>
  <c r="M34" i="1"/>
  <c r="E14" i="1"/>
  <c r="E16" i="1"/>
  <c r="E20" i="1"/>
  <c r="E15" i="1"/>
  <c r="E13" i="1"/>
  <c r="T36" i="1" l="1"/>
  <c r="T12" i="1"/>
  <c r="V22" i="1"/>
  <c r="S14" i="1"/>
  <c r="S9" i="1"/>
  <c r="V11" i="1"/>
  <c r="V32" i="1"/>
  <c r="S36" i="1"/>
  <c r="V20" i="1"/>
  <c r="T9" i="1"/>
  <c r="S13" i="1"/>
  <c r="S12" i="1"/>
  <c r="T23" i="1"/>
  <c r="T34" i="1"/>
  <c r="S24" i="1"/>
  <c r="S22" i="1"/>
  <c r="S11" i="1"/>
  <c r="S15" i="1"/>
  <c r="S31" i="1"/>
  <c r="T17" i="1"/>
  <c r="U27" i="1"/>
  <c r="U20" i="1"/>
  <c r="U33" i="1"/>
  <c r="T37" i="1"/>
  <c r="U32" i="1"/>
  <c r="T27" i="1"/>
  <c r="V24" i="1"/>
  <c r="U17" i="1"/>
  <c r="U24" i="1"/>
  <c r="V18" i="1"/>
  <c r="T33" i="1"/>
  <c r="S33" i="1"/>
  <c r="T11" i="1"/>
  <c r="V17" i="1"/>
  <c r="T15" i="1"/>
  <c r="V29" i="1"/>
  <c r="U12" i="1"/>
  <c r="T35" i="1"/>
  <c r="U18" i="1"/>
  <c r="V15" i="1"/>
  <c r="U37" i="1"/>
  <c r="U22" i="1"/>
  <c r="U9" i="1"/>
  <c r="T25" i="1"/>
  <c r="S10" i="1"/>
  <c r="S32" i="1"/>
  <c r="U29" i="1"/>
  <c r="T21" i="1"/>
  <c r="V16" i="1"/>
  <c r="V9" i="1"/>
  <c r="S30" i="1"/>
  <c r="U23" i="1"/>
  <c r="V10" i="1"/>
  <c r="T31" i="1"/>
  <c r="T10" i="1"/>
  <c r="U36" i="1"/>
  <c r="T19" i="1"/>
  <c r="T18" i="1"/>
  <c r="U19" i="1"/>
  <c r="V13" i="1"/>
  <c r="U31" i="1"/>
  <c r="T20" i="1"/>
  <c r="V23" i="1"/>
  <c r="T28" i="1"/>
  <c r="U25" i="1"/>
  <c r="V14" i="1"/>
  <c r="U11" i="1"/>
  <c r="V12" i="1"/>
  <c r="U16" i="1"/>
  <c r="U14" i="1"/>
  <c r="S16" i="1"/>
  <c r="U35" i="1"/>
  <c r="T32" i="1"/>
  <c r="S27" i="1"/>
  <c r="S34" i="1"/>
  <c r="V19" i="1"/>
  <c r="T14" i="1"/>
  <c r="V21" i="1"/>
  <c r="U13" i="1"/>
  <c r="S35" i="1"/>
  <c r="V35" i="1"/>
  <c r="S28" i="1"/>
  <c r="T16" i="1"/>
  <c r="T22" i="1"/>
  <c r="T30" i="1"/>
  <c r="U30" i="1"/>
  <c r="V36" i="1"/>
  <c r="S17" i="1"/>
  <c r="T29" i="1"/>
  <c r="U34" i="1"/>
  <c r="T26" i="1"/>
  <c r="T8" i="1"/>
  <c r="U8" i="1"/>
  <c r="V8" i="1"/>
  <c r="S8" i="1"/>
  <c r="J79" i="13"/>
  <c r="J59" i="27"/>
  <c r="J127" i="28"/>
  <c r="J127" i="24"/>
  <c r="J79" i="23"/>
  <c r="J127" i="19"/>
  <c r="J43" i="9"/>
  <c r="J43" i="4"/>
  <c r="J111" i="22"/>
  <c r="J27" i="18"/>
  <c r="J59" i="31"/>
  <c r="J79" i="17"/>
  <c r="J59" i="22"/>
  <c r="J11" i="20"/>
  <c r="J79" i="14"/>
  <c r="J79" i="12"/>
  <c r="J11" i="23"/>
  <c r="J111" i="15"/>
  <c r="J43" i="22"/>
  <c r="J11" i="19"/>
  <c r="J79" i="15"/>
  <c r="J43" i="20"/>
  <c r="J127" i="21"/>
  <c r="J11" i="15"/>
  <c r="J11" i="31"/>
  <c r="J27" i="7"/>
  <c r="M38" i="1"/>
  <c r="M39" i="1"/>
  <c r="J59" i="24"/>
  <c r="J111" i="20"/>
  <c r="J59" i="25"/>
  <c r="J59" i="20"/>
  <c r="H28" i="1"/>
  <c r="O27" i="1"/>
  <c r="H31" i="1"/>
  <c r="H37" i="1"/>
  <c r="O34" i="1"/>
  <c r="G28" i="1"/>
  <c r="N28" i="1"/>
  <c r="G15" i="1"/>
  <c r="G10" i="1"/>
  <c r="F24" i="1"/>
  <c r="E25" i="1"/>
  <c r="H33" i="1"/>
  <c r="O30" i="1"/>
  <c r="H30" i="1"/>
  <c r="L21" i="1"/>
  <c r="E37" i="1"/>
  <c r="L29" i="1"/>
  <c r="G26" i="1"/>
  <c r="O25" i="1"/>
  <c r="H26" i="1"/>
  <c r="F13" i="1"/>
  <c r="L23" i="1"/>
  <c r="E29" i="1"/>
  <c r="L18" i="1"/>
  <c r="N21" i="1"/>
  <c r="N26" i="1"/>
  <c r="L19" i="1"/>
  <c r="L20" i="1"/>
  <c r="E26" i="1"/>
  <c r="E21" i="1"/>
  <c r="S21" i="1" l="1"/>
  <c r="S18" i="1"/>
  <c r="U10" i="1"/>
  <c r="V27" i="1"/>
  <c r="S20" i="1"/>
  <c r="U15" i="1"/>
  <c r="V31" i="1"/>
  <c r="U26" i="1"/>
  <c r="S26" i="1"/>
  <c r="V25" i="1"/>
  <c r="V28" i="1"/>
  <c r="S25" i="1"/>
  <c r="S23" i="1"/>
  <c r="U28" i="1"/>
  <c r="V37" i="1"/>
  <c r="V34" i="1"/>
  <c r="V26" i="1"/>
  <c r="T13" i="1"/>
  <c r="U21" i="1"/>
  <c r="T24" i="1"/>
  <c r="V33" i="1"/>
  <c r="V30" i="1"/>
  <c r="S37" i="1"/>
  <c r="S29" i="1"/>
  <c r="S19" i="1"/>
  <c r="E39" i="1"/>
  <c r="E38" i="1"/>
  <c r="L39" i="1"/>
  <c r="L38" i="1"/>
  <c r="G39" i="1"/>
  <c r="G38" i="1"/>
  <c r="O39" i="1"/>
  <c r="O38" i="1"/>
  <c r="F39" i="1"/>
  <c r="F38" i="1"/>
  <c r="N38" i="1"/>
  <c r="N39" i="1"/>
  <c r="H39" i="1"/>
  <c r="H38" i="1"/>
  <c r="T39" i="1" l="1"/>
  <c r="U39" i="1"/>
  <c r="S39" i="1"/>
  <c r="V39" i="1"/>
  <c r="S38" i="1"/>
  <c r="T38" i="1"/>
  <c r="V38" i="1"/>
  <c r="U38" i="1"/>
</calcChain>
</file>

<file path=xl/sharedStrings.xml><?xml version="1.0" encoding="utf-8"?>
<sst xmlns="http://schemas.openxmlformats.org/spreadsheetml/2006/main" count="10581" uniqueCount="133">
  <si>
    <t>Fixed target ear</t>
  </si>
  <si>
    <t>Random target ear</t>
  </si>
  <si>
    <t>ID</t>
  </si>
  <si>
    <t>F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</si>
  <si>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</si>
  <si>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</si>
  <si>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</si>
  <si>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</si>
  <si>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</si>
  <si>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</si>
  <si>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</si>
  <si>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</si>
  <si>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</si>
  <si>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M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</si>
  <si>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</si>
  <si>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</si>
  <si>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</si>
  <si>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</si>
  <si>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</si>
  <si>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</si>
  <si>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</si>
  <si>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</si>
  <si>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</si>
  <si>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</si>
  <si>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</si>
  <si>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</si>
  <si>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</si>
  <si>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</si>
  <si>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</si>
  <si>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</si>
  <si>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</si>
  <si>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</si>
  <si>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</si>
  <si>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</si>
  <si>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</si>
  <si>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Mean</t>
  </si>
  <si>
    <t>S.E.</t>
  </si>
  <si>
    <t>Proportion K responses</t>
  </si>
  <si>
    <t>Stimulus</t>
  </si>
  <si>
    <t>SpatialCondition</t>
  </si>
  <si>
    <t>#K responses</t>
  </si>
  <si>
    <t>#Trials</t>
  </si>
  <si>
    <t>Step</t>
  </si>
  <si>
    <t>_IFT</t>
  </si>
  <si>
    <t>_ISS</t>
  </si>
  <si>
    <t>_ISS-_IFT</t>
  </si>
  <si>
    <t>C1</t>
  </si>
  <si>
    <t>GanongShift</t>
  </si>
  <si>
    <t>C2</t>
  </si>
  <si>
    <t>C3</t>
  </si>
  <si>
    <t>C4</t>
  </si>
  <si>
    <t>SE K Responses</t>
  </si>
  <si>
    <t>MNBF</t>
  </si>
  <si>
    <t>MNBF_C1</t>
  </si>
  <si>
    <t>MNBF_C2</t>
  </si>
  <si>
    <t>MNBF_C3</t>
  </si>
  <si>
    <t>MNBF_C4</t>
  </si>
  <si>
    <t>MNBR</t>
  </si>
  <si>
    <t>MNBR_C1</t>
  </si>
  <si>
    <t>MNBR_C2</t>
  </si>
  <si>
    <t>MNBR_C3</t>
  </si>
  <si>
    <t>MNBR_C4</t>
  </si>
  <si>
    <t>1st Block</t>
  </si>
  <si>
    <t>R</t>
  </si>
  <si>
    <t>Collapsed across MNBF and MNBR</t>
  </si>
  <si>
    <t>Gender</t>
  </si>
  <si>
    <t>Age</t>
  </si>
  <si>
    <t>Min</t>
  </si>
  <si>
    <t>Max</t>
  </si>
  <si>
    <t>C1_giss_001</t>
  </si>
  <si>
    <t>C1_giss_002</t>
  </si>
  <si>
    <t>C1_giss_003</t>
  </si>
  <si>
    <t>C1_giss_004</t>
  </si>
  <si>
    <t>C1_giss_005</t>
  </si>
  <si>
    <t>C1_giss_006</t>
  </si>
  <si>
    <t>C1_giss_007</t>
  </si>
  <si>
    <t>C1_giss_008</t>
  </si>
  <si>
    <t>C2_giss_001</t>
  </si>
  <si>
    <t>C2_giss_002</t>
  </si>
  <si>
    <t>C2_giss_003</t>
  </si>
  <si>
    <t>C2_giss_004</t>
  </si>
  <si>
    <t>C2_giss_005</t>
  </si>
  <si>
    <t>C2_giss_006</t>
  </si>
  <si>
    <t>C2_giss_007</t>
  </si>
  <si>
    <t>C2_giss_008</t>
  </si>
  <si>
    <t>C3_giss_001</t>
  </si>
  <si>
    <t>C3_giss_002</t>
  </si>
  <si>
    <t>C3_giss_003</t>
  </si>
  <si>
    <t>C3_giss_004</t>
  </si>
  <si>
    <t>C3_giss_005</t>
  </si>
  <si>
    <t>C3_giss_006</t>
  </si>
  <si>
    <t>C3_giss_007</t>
  </si>
  <si>
    <t>C3_giss_008</t>
  </si>
  <si>
    <t>C4_giss_001</t>
  </si>
  <si>
    <t>C4_giss_002</t>
  </si>
  <si>
    <t>C4_giss_003</t>
  </si>
  <si>
    <t>C4_giss_004</t>
  </si>
  <si>
    <t>C4_giss_005</t>
  </si>
  <si>
    <t>C4_giss_006</t>
  </si>
  <si>
    <t>C4_giss_007</t>
  </si>
  <si>
    <t>C4_giss_008</t>
  </si>
  <si>
    <t>C1_gift_001</t>
  </si>
  <si>
    <t>C1_gift_002</t>
  </si>
  <si>
    <t>C1_gift_003</t>
  </si>
  <si>
    <t>C1_gift_004</t>
  </si>
  <si>
    <t>C1_gift_005</t>
  </si>
  <si>
    <t>C1_gift_006</t>
  </si>
  <si>
    <t>C1_gift_007</t>
  </si>
  <si>
    <t>C1_gift_008</t>
  </si>
  <si>
    <t>C2_gift_001</t>
  </si>
  <si>
    <t>C2_gift_002</t>
  </si>
  <si>
    <t>C2_gift_003</t>
  </si>
  <si>
    <t>C2_gift_004</t>
  </si>
  <si>
    <t>C2_gift_005</t>
  </si>
  <si>
    <t>C2_gift_006</t>
  </si>
  <si>
    <t>C2_gift_007</t>
  </si>
  <si>
    <t>C2_gift_008</t>
  </si>
  <si>
    <t>C3_gift_001</t>
  </si>
  <si>
    <t>C3_gift_002</t>
  </si>
  <si>
    <t>C3_gift_003</t>
  </si>
  <si>
    <t>C3_gift_004</t>
  </si>
  <si>
    <t>C3_gift_005</t>
  </si>
  <si>
    <t>C3_gift_006</t>
  </si>
  <si>
    <t>C3_gift_007</t>
  </si>
  <si>
    <t>C3_gift_008</t>
  </si>
  <si>
    <t>C4_gift_001</t>
  </si>
  <si>
    <t>C4_gift_002</t>
  </si>
  <si>
    <t>C4_gift_003</t>
  </si>
  <si>
    <t>C4_gift_004</t>
  </si>
  <si>
    <t>C4_gift_005</t>
  </si>
  <si>
    <t>C4_gift_006</t>
  </si>
  <si>
    <t>C4_gift_007</t>
  </si>
  <si>
    <t>C4_gift_008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</si>
</sst>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14" fillId="0" borderId="0" xfId="0" applyFont="1" applyFill="1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2" fontId="15" fillId="0" borderId="0" xfId="0" applyNumberFormat="1" applyFont="1" applyAlignment="1">
      <alignment horizontal="right"/>
    </xf>
    <xf numFmtId="2" fontId="15" fillId="0" borderId="0" xfId="0" applyNumberFormat="1" applyFont="1"/>
    <xf numFmtId="9" fontId="0" fillId="0" borderId="0" xfId="0" applyNumberFormat="1"/>
    <xf numFmtId="2" fontId="0" fillId="0" borderId="0" xfId="0" applyNumberFormat="1" applyFont="1" applyAlignment="1">
      <alignment horizontal="right"/>
    </xf>
    <xf numFmtId="0" fontId="16" fillId="0" borderId="0" xfId="0" applyFont="1" applyFill="1"/>
    <xf numFmtId="0" fontId="0" fillId="0" borderId="0" xfId="0" applyFill="1"/>
    <xf numFmtId="0" fontId="0" fillId="0" borderId="0" xfId="0" applyAlignment="1">
      <alignment horizontal="right"/>
    </xf>
    <xf numFmtId="0" fontId="17" fillId="0" borderId="0" xfId="0" applyFont="1"/>
    <xf numFmtId="164" fontId="17" fillId="0" borderId="0" xfId="0" applyNumberFormat="1" applyFont="1"/>
  </cellXfs>
  <cellStyles count="18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Y54"/>
  <sheetViews>
    <sheetView tabSelected="1" workbookViewId="0"/>
  </sheetViews>
  <sheetFormatPr defaultRowHeight="14.4" x14ac:dyDescent="0.3"/>
  <cols>
    <col min="1" max="64" width="8.77734375" customWidth="1"/>
  </cols>
  <sheetData>
    <row r="5" spans="1:22" x14ac:dyDescent="0.3">
      <c r="E5" s="1" t="s">
        <v>52</v>
      </c>
      <c r="L5" s="1" t="s">
        <v>57</v>
      </c>
    </row>
    <row r="6" spans="1:22" x14ac:dyDescent="0.3">
      <c r="E6" s="1" t="s">
        <v>0</v>
      </c>
      <c r="L6" s="1" t="s">
        <v>1</v>
      </c>
      <c r="S6" s="5" t="s">
        <v>64</v>
      </c>
    </row>
    <row r="7" spans="1:22" x14ac:dyDescent="0.3">
      <c r="A7" t="s">
        <v>65</v>
      </c>
      <c r="B7" t="s">
        <v>66</v>
      </c>
      <c r="C7" t="s">
        <v>2</v>
      </c>
      <c r="D7" t="s">
        <v>62</v>
      </c>
      <c r="E7" t="s">
        <v>53</v>
      </c>
      <c r="F7" t="s">
        <v>54</v>
      </c>
      <c r="G7" t="s">
        <v>55</v>
      </c>
      <c r="H7" t="s">
        <v>56</v>
      </c>
      <c r="L7" t="s">
        <v>58</v>
      </c>
      <c r="M7" t="s">
        <v>59</v>
      </c>
      <c r="N7" t="s">
        <v>60</v>
      </c>
      <c r="O7" t="s">
        <v>61</v>
      </c>
      <c r="S7" t="s">
        <v>46</v>
      </c>
      <c r="T7" t="s">
        <v>48</v>
      </c>
      <c r="U7" t="s">
        <v>49</v>
      </c>
      <c r="V7" t="s">
        <v>50</v>
      </c>
    </row>
    <row r="8" spans="1:22" x14ac:dyDescent="0.3">
      <c r="A8" t="s">
        <v>3</v>
      </c>
      <c r="B8" s="2">
        <v>19</v>
      </c>
      <c r="C8" s="3" t="s">
        <v>4</v>
      </c>
      <c r="D8" s="3" t="s">
        <v>3</v>
      </c>
      <c r="E8" s="4">
        <f t="shared" ref="E8:E37" ca="1" si="0">INDIRECT($C8&amp;"!$J$11",1)</f>
        <v>8.75</v>
      </c>
      <c r="F8" s="4">
        <f t="shared" ref="F8:F37" ca="1" si="1">INDIRECT($C8&amp;"!$J$27",1)</f>
        <v>7.5000000000000009</v>
      </c>
      <c r="G8" s="4">
        <f t="shared" ref="G8:G37" ca="1" si="2">INDIRECT($C8&amp;"!$J$43",1)</f>
        <v>-5</v>
      </c>
      <c r="H8" s="4">
        <f t="shared" ref="H8:H37" ca="1" si="3">INDIRECT($C8&amp;"!$J$59",1)</f>
        <v>-3.4694469519536142E-16</v>
      </c>
      <c r="I8" s="4"/>
      <c r="J8" s="4"/>
      <c r="K8" s="4"/>
      <c r="L8" s="4">
        <f t="shared" ref="L8:L37" ca="1" si="4">INDIRECT($C8&amp;"!$J$79",1)</f>
        <v>10</v>
      </c>
      <c r="M8" s="4">
        <f t="shared" ref="M8:M37" ca="1" si="5">INDIRECT($C8&amp;"!$J$95",1)</f>
        <v>5</v>
      </c>
      <c r="N8" s="4">
        <f t="shared" ref="N8:N37" ca="1" si="6">INDIRECT($C8&amp;"!$J$111",1)</f>
        <v>-3.7500000000000004</v>
      </c>
      <c r="O8" s="4">
        <f t="shared" ref="O8:O37" ca="1" si="7">INDIRECT($C8&amp;"!$J$127",1)</f>
        <v>0</v>
      </c>
      <c r="S8" s="4">
        <f ca="1">AVERAGE(E8,L8)</f>
        <v>9.375</v>
      </c>
      <c r="T8" s="4">
        <f t="shared" ref="T8:V8" ca="1" si="8">AVERAGE(F8,M8)</f>
        <v>6.25</v>
      </c>
      <c r="U8" s="4">
        <f t="shared" ca="1" si="8"/>
        <v>-4.375</v>
      </c>
      <c r="V8" s="4">
        <f t="shared" ca="1" si="8"/>
        <v>-1.7347234759768071E-16</v>
      </c>
    </row>
    <row r="9" spans="1:22" x14ac:dyDescent="0.3">
      <c r="A9" t="s">
        <v>3</v>
      </c>
      <c r="B9" s="2">
        <f>19+9/12</f>
        <v>19.75</v>
      </c>
      <c r="C9" s="3" t="s">
        <v>5</v>
      </c>
      <c r="D9" s="3" t="s">
        <v>63</v>
      </c>
      <c r="E9" s="4">
        <f t="shared" ca="1" si="0"/>
        <v>-1.2499999999999991</v>
      </c>
      <c r="F9" s="4">
        <f t="shared" ca="1" si="1"/>
        <v>6.25</v>
      </c>
      <c r="G9" s="4">
        <f t="shared" ca="1" si="2"/>
        <v>2.5000000000000004</v>
      </c>
      <c r="H9" s="4">
        <f t="shared" ca="1" si="3"/>
        <v>-6.25</v>
      </c>
      <c r="I9" s="4"/>
      <c r="J9" s="4"/>
      <c r="K9" s="4"/>
      <c r="L9" s="4">
        <f t="shared" ca="1" si="4"/>
        <v>-3.7500000000000004</v>
      </c>
      <c r="M9" s="4">
        <f t="shared" ca="1" si="5"/>
        <v>15.000000000000002</v>
      </c>
      <c r="N9" s="4">
        <f t="shared" ca="1" si="6"/>
        <v>1.2499999999999998</v>
      </c>
      <c r="O9" s="4">
        <f t="shared" ca="1" si="7"/>
        <v>-5.0000000000000009</v>
      </c>
      <c r="S9" s="4">
        <f t="shared" ref="S9:S37" ca="1" si="9">AVERAGE(E9,L9)</f>
        <v>-2.5</v>
      </c>
      <c r="T9" s="4">
        <f t="shared" ref="T9:T37" ca="1" si="10">AVERAGE(F9,M9)</f>
        <v>10.625</v>
      </c>
      <c r="U9" s="4">
        <f t="shared" ref="U9:U37" ca="1" si="11">AVERAGE(G9,N9)</f>
        <v>1.875</v>
      </c>
      <c r="V9" s="4">
        <f t="shared" ref="V9:V37" ca="1" si="12">AVERAGE(H9,O9)</f>
        <v>-5.625</v>
      </c>
    </row>
    <row r="10" spans="1:22" x14ac:dyDescent="0.3">
      <c r="A10" t="s">
        <v>3</v>
      </c>
      <c r="B10" s="2">
        <f>19+8/12</f>
        <v>19.666666666666668</v>
      </c>
      <c r="C10" s="3" t="s">
        <v>6</v>
      </c>
      <c r="D10" s="3" t="s">
        <v>3</v>
      </c>
      <c r="E10" s="4">
        <f t="shared" ca="1" si="0"/>
        <v>18.75</v>
      </c>
      <c r="F10" s="4">
        <f t="shared" ca="1" si="1"/>
        <v>31.25</v>
      </c>
      <c r="G10" s="4">
        <f t="shared" ca="1" si="2"/>
        <v>7.5</v>
      </c>
      <c r="H10" s="4">
        <f t="shared" ca="1" si="3"/>
        <v>20</v>
      </c>
      <c r="I10" s="4"/>
      <c r="J10" s="4"/>
      <c r="K10" s="4"/>
      <c r="L10" s="4">
        <f t="shared" ca="1" si="4"/>
        <v>6.25</v>
      </c>
      <c r="M10" s="4">
        <f t="shared" ca="1" si="5"/>
        <v>8.75</v>
      </c>
      <c r="N10" s="4">
        <f t="shared" ca="1" si="6"/>
        <v>4.9999999999999991</v>
      </c>
      <c r="O10" s="4">
        <f t="shared" ca="1" si="7"/>
        <v>20</v>
      </c>
      <c r="S10" s="4">
        <f t="shared" ca="1" si="9"/>
        <v>12.5</v>
      </c>
      <c r="T10" s="4">
        <f t="shared" ca="1" si="10"/>
        <v>20</v>
      </c>
      <c r="U10" s="4">
        <f t="shared" ca="1" si="11"/>
        <v>6.25</v>
      </c>
      <c r="V10" s="4">
        <f t="shared" ca="1" si="12"/>
        <v>20</v>
      </c>
    </row>
    <row r="11" spans="1:22" x14ac:dyDescent="0.3">
      <c r="A11" t="s">
        <v>3</v>
      </c>
      <c r="B11" s="2">
        <f>18+4/12</f>
        <v>18.333333333333332</v>
      </c>
      <c r="C11" s="3" t="s">
        <v>7</v>
      </c>
      <c r="D11" s="3" t="s">
        <v>63</v>
      </c>
      <c r="E11" s="4">
        <f t="shared" ca="1" si="0"/>
        <v>11.249999999999998</v>
      </c>
      <c r="F11" s="4">
        <f t="shared" ca="1" si="1"/>
        <v>8.75</v>
      </c>
      <c r="G11" s="4">
        <f t="shared" ca="1" si="2"/>
        <v>6.2499999999999982</v>
      </c>
      <c r="H11" s="4">
        <f t="shared" ca="1" si="3"/>
        <v>2.4999999999999991</v>
      </c>
      <c r="I11" s="4"/>
      <c r="J11" s="4"/>
      <c r="K11" s="4"/>
      <c r="L11" s="4">
        <f t="shared" ca="1" si="4"/>
        <v>16.25</v>
      </c>
      <c r="M11" s="4">
        <f t="shared" ca="1" si="5"/>
        <v>7.5</v>
      </c>
      <c r="N11" s="4">
        <f t="shared" ca="1" si="6"/>
        <v>11.25</v>
      </c>
      <c r="O11" s="4">
        <f t="shared" ca="1" si="7"/>
        <v>17.5</v>
      </c>
      <c r="S11" s="4">
        <f t="shared" ca="1" si="9"/>
        <v>13.75</v>
      </c>
      <c r="T11" s="4">
        <f t="shared" ca="1" si="10"/>
        <v>8.125</v>
      </c>
      <c r="U11" s="4">
        <f t="shared" ca="1" si="11"/>
        <v>8.75</v>
      </c>
      <c r="V11" s="4">
        <f t="shared" ca="1" si="12"/>
        <v>10</v>
      </c>
    </row>
    <row r="12" spans="1:22" x14ac:dyDescent="0.3">
      <c r="A12" t="s">
        <v>3</v>
      </c>
      <c r="B12" s="2">
        <f>19+7/12</f>
        <v>19.583333333333332</v>
      </c>
      <c r="C12" s="3" t="s">
        <v>8</v>
      </c>
      <c r="D12" s="3" t="s">
        <v>3</v>
      </c>
      <c r="E12" s="4">
        <f t="shared" ca="1" si="0"/>
        <v>21.250000000000004</v>
      </c>
      <c r="F12" s="4">
        <f t="shared" ca="1" si="1"/>
        <v>11.25</v>
      </c>
      <c r="G12" s="4">
        <f t="shared" ca="1" si="2"/>
        <v>3.7500000000000004</v>
      </c>
      <c r="H12" s="4">
        <f t="shared" ca="1" si="3"/>
        <v>23.75</v>
      </c>
      <c r="I12" s="4"/>
      <c r="J12" s="4"/>
      <c r="K12" s="4"/>
      <c r="L12" s="4">
        <f t="shared" ca="1" si="4"/>
        <v>10</v>
      </c>
      <c r="M12" s="4">
        <f t="shared" ca="1" si="5"/>
        <v>12.499999999999998</v>
      </c>
      <c r="N12" s="4">
        <f t="shared" ca="1" si="6"/>
        <v>5</v>
      </c>
      <c r="O12" s="4">
        <f t="shared" ca="1" si="7"/>
        <v>13.750000000000002</v>
      </c>
      <c r="S12" s="4">
        <f t="shared" ca="1" si="9"/>
        <v>15.625000000000002</v>
      </c>
      <c r="T12" s="4">
        <f t="shared" ca="1" si="10"/>
        <v>11.875</v>
      </c>
      <c r="U12" s="4">
        <f t="shared" ca="1" si="11"/>
        <v>4.375</v>
      </c>
      <c r="V12" s="4">
        <f t="shared" ca="1" si="12"/>
        <v>18.75</v>
      </c>
    </row>
    <row r="13" spans="1:22" x14ac:dyDescent="0.3">
      <c r="A13" t="s">
        <v>3</v>
      </c>
      <c r="B13" s="2">
        <f>18+5/12</f>
        <v>18.416666666666668</v>
      </c>
      <c r="C13" s="3" t="s">
        <v>9</v>
      </c>
      <c r="D13" s="3" t="s">
        <v>63</v>
      </c>
      <c r="E13" s="4">
        <f t="shared" ca="1" si="0"/>
        <v>-7.5</v>
      </c>
      <c r="F13" s="4">
        <f t="shared" ca="1" si="1"/>
        <v>-11.249999999999998</v>
      </c>
      <c r="G13" s="4">
        <f t="shared" ca="1" si="2"/>
        <v>-5</v>
      </c>
      <c r="H13" s="4">
        <f t="shared" ca="1" si="3"/>
        <v>-12.5</v>
      </c>
      <c r="I13" s="4"/>
      <c r="J13" s="4"/>
      <c r="K13" s="4"/>
      <c r="L13" s="4">
        <f t="shared" ca="1" si="4"/>
        <v>13.750000000000002</v>
      </c>
      <c r="M13" s="4">
        <f t="shared" ca="1" si="5"/>
        <v>10</v>
      </c>
      <c r="N13" s="4">
        <f t="shared" ca="1" si="6"/>
        <v>11.25</v>
      </c>
      <c r="O13" s="4">
        <f t="shared" ca="1" si="7"/>
        <v>6.2499999999999982</v>
      </c>
      <c r="S13" s="4">
        <f t="shared" ca="1" si="9"/>
        <v>3.1250000000000009</v>
      </c>
      <c r="T13" s="4">
        <f t="shared" ca="1" si="10"/>
        <v>-0.62499999999999911</v>
      </c>
      <c r="U13" s="4">
        <f t="shared" ca="1" si="11"/>
        <v>3.125</v>
      </c>
      <c r="V13" s="4">
        <f t="shared" ca="1" si="12"/>
        <v>-3.1250000000000009</v>
      </c>
    </row>
    <row r="14" spans="1:22" x14ac:dyDescent="0.3">
      <c r="A14" t="s">
        <v>3</v>
      </c>
      <c r="B14" s="2">
        <f>18+5/12</f>
        <v>18.416666666666668</v>
      </c>
      <c r="C14" s="3" t="s">
        <v>10</v>
      </c>
      <c r="D14" s="3" t="s">
        <v>3</v>
      </c>
      <c r="E14" s="4">
        <f t="shared" ca="1" si="0"/>
        <v>18.75</v>
      </c>
      <c r="F14" s="4">
        <f t="shared" ca="1" si="1"/>
        <v>25</v>
      </c>
      <c r="G14" s="4">
        <f t="shared" ca="1" si="2"/>
        <v>16.25</v>
      </c>
      <c r="H14" s="4">
        <f t="shared" ca="1" si="3"/>
        <v>23.75</v>
      </c>
      <c r="I14" s="4"/>
      <c r="J14" s="4"/>
      <c r="K14" s="4"/>
      <c r="L14" s="4">
        <f t="shared" ca="1" si="4"/>
        <v>10</v>
      </c>
      <c r="M14" s="4">
        <f t="shared" ca="1" si="5"/>
        <v>15</v>
      </c>
      <c r="N14" s="4">
        <f t="shared" ca="1" si="6"/>
        <v>4.9999999999999991</v>
      </c>
      <c r="O14" s="4">
        <f t="shared" ca="1" si="7"/>
        <v>11.249999999999998</v>
      </c>
      <c r="S14" s="4">
        <f t="shared" ca="1" si="9"/>
        <v>14.375</v>
      </c>
      <c r="T14" s="4">
        <f t="shared" ca="1" si="10"/>
        <v>20</v>
      </c>
      <c r="U14" s="4">
        <f t="shared" ca="1" si="11"/>
        <v>10.625</v>
      </c>
      <c r="V14" s="4">
        <f t="shared" ca="1" si="12"/>
        <v>17.5</v>
      </c>
    </row>
    <row r="15" spans="1:22" x14ac:dyDescent="0.3">
      <c r="A15" t="s">
        <v>3</v>
      </c>
      <c r="B15" s="2">
        <f>20+9/12</f>
        <v>20.75</v>
      </c>
      <c r="C15" s="3" t="s">
        <v>11</v>
      </c>
      <c r="D15" s="3" t="s">
        <v>63</v>
      </c>
      <c r="E15" s="4">
        <f t="shared" ca="1" si="0"/>
        <v>-6.25</v>
      </c>
      <c r="F15" s="4">
        <f t="shared" ca="1" si="1"/>
        <v>2.0816681711721685E-15</v>
      </c>
      <c r="G15" s="4">
        <f t="shared" ca="1" si="2"/>
        <v>-7.5</v>
      </c>
      <c r="H15" s="4">
        <f t="shared" ca="1" si="3"/>
        <v>-3.7499999999999991</v>
      </c>
      <c r="I15" s="4"/>
      <c r="J15" s="4"/>
      <c r="K15" s="4"/>
      <c r="L15" s="4">
        <f t="shared" ca="1" si="4"/>
        <v>7.5</v>
      </c>
      <c r="M15" s="4">
        <f t="shared" ca="1" si="5"/>
        <v>11.249999999999998</v>
      </c>
      <c r="N15" s="4">
        <f t="shared" ca="1" si="6"/>
        <v>-2.5000000000000009</v>
      </c>
      <c r="O15" s="4">
        <f t="shared" ca="1" si="7"/>
        <v>20</v>
      </c>
      <c r="S15" s="4">
        <f t="shared" ca="1" si="9"/>
        <v>0.625</v>
      </c>
      <c r="T15" s="4">
        <f t="shared" ca="1" si="10"/>
        <v>5.625</v>
      </c>
      <c r="U15" s="4">
        <f t="shared" ca="1" si="11"/>
        <v>-5</v>
      </c>
      <c r="V15" s="4">
        <f t="shared" ca="1" si="12"/>
        <v>8.125</v>
      </c>
    </row>
    <row r="16" spans="1:22" x14ac:dyDescent="0.3">
      <c r="A16" t="s">
        <v>3</v>
      </c>
      <c r="B16" s="2">
        <f>19+6/12</f>
        <v>19.5</v>
      </c>
      <c r="C16" s="3" t="s">
        <v>12</v>
      </c>
      <c r="D16" s="3" t="s">
        <v>3</v>
      </c>
      <c r="E16" s="4">
        <f t="shared" ca="1" si="0"/>
        <v>7.5</v>
      </c>
      <c r="F16" s="4">
        <f t="shared" ca="1" si="1"/>
        <v>13.750000000000002</v>
      </c>
      <c r="G16" s="4">
        <f t="shared" ca="1" si="2"/>
        <v>2.5000000000000009</v>
      </c>
      <c r="H16" s="4">
        <f t="shared" ca="1" si="3"/>
        <v>11.249999999999998</v>
      </c>
      <c r="I16" s="4"/>
      <c r="J16" s="4"/>
      <c r="K16" s="4"/>
      <c r="L16" s="4">
        <f t="shared" ca="1" si="4"/>
        <v>-5</v>
      </c>
      <c r="M16" s="4">
        <f t="shared" ca="1" si="5"/>
        <v>8.75</v>
      </c>
      <c r="N16" s="4">
        <f t="shared" ca="1" si="6"/>
        <v>-5</v>
      </c>
      <c r="O16" s="4">
        <f t="shared" ca="1" si="7"/>
        <v>3.75</v>
      </c>
      <c r="S16" s="4">
        <f t="shared" ca="1" si="9"/>
        <v>1.25</v>
      </c>
      <c r="T16" s="4">
        <f t="shared" ca="1" si="10"/>
        <v>11.25</v>
      </c>
      <c r="U16" s="4">
        <f t="shared" ca="1" si="11"/>
        <v>-1.2499999999999996</v>
      </c>
      <c r="V16" s="4">
        <f t="shared" ca="1" si="12"/>
        <v>7.4999999999999991</v>
      </c>
    </row>
    <row r="17" spans="1:22" x14ac:dyDescent="0.3">
      <c r="A17" t="s">
        <v>13</v>
      </c>
      <c r="B17" s="2">
        <v>19</v>
      </c>
      <c r="C17" s="3" t="s">
        <v>14</v>
      </c>
      <c r="D17" s="3" t="s">
        <v>63</v>
      </c>
      <c r="E17" s="4">
        <f t="shared" ca="1" si="0"/>
        <v>12.499999999999998</v>
      </c>
      <c r="F17" s="4">
        <f t="shared" ca="1" si="1"/>
        <v>-1.2499999999999998</v>
      </c>
      <c r="G17" s="4">
        <f t="shared" ca="1" si="2"/>
        <v>9.9999999999999982</v>
      </c>
      <c r="H17" s="4">
        <f t="shared" ca="1" si="3"/>
        <v>16.25</v>
      </c>
      <c r="I17" s="4"/>
      <c r="J17" s="4"/>
      <c r="K17" s="4"/>
      <c r="L17" s="4">
        <f t="shared" ca="1" si="4"/>
        <v>6.25</v>
      </c>
      <c r="M17" s="4">
        <f t="shared" ca="1" si="5"/>
        <v>-10</v>
      </c>
      <c r="N17" s="4">
        <f t="shared" ca="1" si="6"/>
        <v>-11.249999999999998</v>
      </c>
      <c r="O17" s="4">
        <f t="shared" ca="1" si="7"/>
        <v>-16.25</v>
      </c>
      <c r="S17" s="4">
        <f t="shared" ca="1" si="9"/>
        <v>9.375</v>
      </c>
      <c r="T17" s="4">
        <f t="shared" ca="1" si="10"/>
        <v>-5.625</v>
      </c>
      <c r="U17" s="4">
        <f t="shared" ca="1" si="11"/>
        <v>-0.625</v>
      </c>
      <c r="V17" s="4">
        <f t="shared" ca="1" si="12"/>
        <v>0</v>
      </c>
    </row>
    <row r="18" spans="1:22" x14ac:dyDescent="0.3">
      <c r="A18" t="s">
        <v>3</v>
      </c>
      <c r="B18" s="2">
        <v>20</v>
      </c>
      <c r="C18" s="3" t="s">
        <v>15</v>
      </c>
      <c r="D18" s="3" t="s">
        <v>3</v>
      </c>
      <c r="E18" s="4">
        <f t="shared" ca="1" si="0"/>
        <v>2.4999999999999996</v>
      </c>
      <c r="F18" s="4">
        <f t="shared" ca="1" si="1"/>
        <v>20</v>
      </c>
      <c r="G18" s="4">
        <f t="shared" ca="1" si="2"/>
        <v>2.5</v>
      </c>
      <c r="H18" s="4">
        <f t="shared" ca="1" si="3"/>
        <v>11.25</v>
      </c>
      <c r="I18" s="4"/>
      <c r="J18" s="4"/>
      <c r="K18" s="4"/>
      <c r="L18" s="4">
        <f t="shared" ca="1" si="4"/>
        <v>1.2499999999999998</v>
      </c>
      <c r="M18" s="4">
        <f t="shared" ca="1" si="5"/>
        <v>10</v>
      </c>
      <c r="N18" s="4">
        <f t="shared" ca="1" si="6"/>
        <v>3.75</v>
      </c>
      <c r="O18" s="4">
        <f t="shared" ca="1" si="7"/>
        <v>6.9388939039072284E-16</v>
      </c>
      <c r="S18" s="4">
        <f t="shared" ca="1" si="9"/>
        <v>1.8749999999999996</v>
      </c>
      <c r="T18" s="4">
        <f t="shared" ca="1" si="10"/>
        <v>15</v>
      </c>
      <c r="U18" s="4">
        <f t="shared" ca="1" si="11"/>
        <v>3.125</v>
      </c>
      <c r="V18" s="4">
        <f t="shared" ca="1" si="12"/>
        <v>5.625</v>
      </c>
    </row>
    <row r="19" spans="1:22" x14ac:dyDescent="0.3">
      <c r="A19" t="s">
        <v>3</v>
      </c>
      <c r="B19" s="2">
        <f>20+1/12</f>
        <v>20.083333333333332</v>
      </c>
      <c r="C19" s="3" t="s">
        <v>16</v>
      </c>
      <c r="D19" s="3" t="s">
        <v>63</v>
      </c>
      <c r="E19" s="4">
        <f t="shared" ca="1" si="0"/>
        <v>10.000000000000002</v>
      </c>
      <c r="F19" s="4">
        <f t="shared" ca="1" si="1"/>
        <v>21.249999999999996</v>
      </c>
      <c r="G19" s="4">
        <f t="shared" ca="1" si="2"/>
        <v>20</v>
      </c>
      <c r="H19" s="4">
        <f t="shared" ca="1" si="3"/>
        <v>23.749999999999996</v>
      </c>
      <c r="I19" s="4"/>
      <c r="J19" s="4"/>
      <c r="K19" s="4"/>
      <c r="L19" s="4">
        <f t="shared" ca="1" si="4"/>
        <v>23.75</v>
      </c>
      <c r="M19" s="4">
        <f t="shared" ca="1" si="5"/>
        <v>30.000000000000004</v>
      </c>
      <c r="N19" s="4">
        <f t="shared" ca="1" si="6"/>
        <v>30.000000000000004</v>
      </c>
      <c r="O19" s="4">
        <f t="shared" ca="1" si="7"/>
        <v>30</v>
      </c>
      <c r="S19" s="4">
        <f t="shared" ca="1" si="9"/>
        <v>16.875</v>
      </c>
      <c r="T19" s="4">
        <f t="shared" ca="1" si="10"/>
        <v>25.625</v>
      </c>
      <c r="U19" s="4">
        <f t="shared" ca="1" si="11"/>
        <v>25</v>
      </c>
      <c r="V19" s="4">
        <f t="shared" ca="1" si="12"/>
        <v>26.875</v>
      </c>
    </row>
    <row r="20" spans="1:22" x14ac:dyDescent="0.3">
      <c r="A20" t="s">
        <v>3</v>
      </c>
      <c r="B20" s="2">
        <f>18+3/12</f>
        <v>18.25</v>
      </c>
      <c r="C20" s="3" t="s">
        <v>17</v>
      </c>
      <c r="D20" s="3" t="s">
        <v>3</v>
      </c>
      <c r="E20" s="4">
        <f t="shared" ca="1" si="0"/>
        <v>11.25</v>
      </c>
      <c r="F20" s="4">
        <f t="shared" ca="1" si="1"/>
        <v>-6.25</v>
      </c>
      <c r="G20" s="4">
        <f t="shared" ca="1" si="2"/>
        <v>7.5</v>
      </c>
      <c r="H20" s="4">
        <f t="shared" ca="1" si="3"/>
        <v>10</v>
      </c>
      <c r="I20" s="4"/>
      <c r="J20" s="4"/>
      <c r="K20" s="4"/>
      <c r="L20" s="4">
        <f t="shared" ca="1" si="4"/>
        <v>7.5000000000000009</v>
      </c>
      <c r="M20" s="4">
        <f t="shared" ca="1" si="5"/>
        <v>0</v>
      </c>
      <c r="N20" s="4">
        <f t="shared" ca="1" si="6"/>
        <v>1.2499999999999998</v>
      </c>
      <c r="O20" s="4">
        <f t="shared" ca="1" si="7"/>
        <v>3.7500000000000004</v>
      </c>
      <c r="S20" s="4">
        <f t="shared" ca="1" si="9"/>
        <v>9.375</v>
      </c>
      <c r="T20" s="4">
        <f t="shared" ca="1" si="10"/>
        <v>-3.125</v>
      </c>
      <c r="U20" s="4">
        <f t="shared" ca="1" si="11"/>
        <v>4.375</v>
      </c>
      <c r="V20" s="4">
        <f t="shared" ca="1" si="12"/>
        <v>6.875</v>
      </c>
    </row>
    <row r="21" spans="1:22" x14ac:dyDescent="0.3">
      <c r="A21" t="s">
        <v>3</v>
      </c>
      <c r="B21" s="2">
        <f>19+11/12</f>
        <v>19.916666666666668</v>
      </c>
      <c r="C21" s="3" t="s">
        <v>18</v>
      </c>
      <c r="D21" s="3" t="s">
        <v>63</v>
      </c>
      <c r="E21" s="4">
        <f t="shared" ca="1" si="0"/>
        <v>-1.2500000000000011</v>
      </c>
      <c r="F21" s="4">
        <f t="shared" ca="1" si="1"/>
        <v>-1.2499999999999982</v>
      </c>
      <c r="G21" s="4">
        <f t="shared" ca="1" si="2"/>
        <v>-16.25</v>
      </c>
      <c r="H21" s="4">
        <f t="shared" ca="1" si="3"/>
        <v>-6.2500000000000027</v>
      </c>
      <c r="I21" s="4"/>
      <c r="J21" s="4"/>
      <c r="K21" s="4"/>
      <c r="L21" s="4">
        <f t="shared" ca="1" si="4"/>
        <v>-6.25</v>
      </c>
      <c r="M21" s="4">
        <f t="shared" ca="1" si="5"/>
        <v>2.5000000000000009</v>
      </c>
      <c r="N21" s="4">
        <f t="shared" ca="1" si="6"/>
        <v>0</v>
      </c>
      <c r="O21" s="4">
        <f t="shared" ca="1" si="7"/>
        <v>-5.0000000000000018</v>
      </c>
      <c r="S21" s="4">
        <f t="shared" ca="1" si="9"/>
        <v>-3.7500000000000004</v>
      </c>
      <c r="T21" s="4">
        <f t="shared" ca="1" si="10"/>
        <v>0.62500000000000133</v>
      </c>
      <c r="U21" s="4">
        <f t="shared" ca="1" si="11"/>
        <v>-8.125</v>
      </c>
      <c r="V21" s="4">
        <f t="shared" ca="1" si="12"/>
        <v>-5.6250000000000018</v>
      </c>
    </row>
    <row r="22" spans="1:22" x14ac:dyDescent="0.3">
      <c r="A22" t="s">
        <v>13</v>
      </c>
      <c r="B22" s="2">
        <f>26+4/12</f>
        <v>26.333333333333332</v>
      </c>
      <c r="C22" s="3" t="s">
        <v>19</v>
      </c>
      <c r="D22" s="3" t="s">
        <v>3</v>
      </c>
      <c r="E22" s="4">
        <f t="shared" ca="1" si="0"/>
        <v>-2.4999999999999996</v>
      </c>
      <c r="F22" s="4">
        <f t="shared" ca="1" si="1"/>
        <v>10</v>
      </c>
      <c r="G22" s="4">
        <f t="shared" ca="1" si="2"/>
        <v>2.5000000000000009</v>
      </c>
      <c r="H22" s="4">
        <f t="shared" ca="1" si="3"/>
        <v>3.7499999999999991</v>
      </c>
      <c r="I22" s="4"/>
      <c r="J22" s="4"/>
      <c r="K22" s="4"/>
      <c r="L22" s="4">
        <f t="shared" ca="1" si="4"/>
        <v>-2.5</v>
      </c>
      <c r="M22" s="4">
        <f t="shared" ca="1" si="5"/>
        <v>1.2499999999999991</v>
      </c>
      <c r="N22" s="4">
        <f t="shared" ca="1" si="6"/>
        <v>3.4694469519536142E-16</v>
      </c>
      <c r="O22" s="4">
        <f t="shared" ca="1" si="7"/>
        <v>5</v>
      </c>
      <c r="S22" s="4">
        <f t="shared" ca="1" si="9"/>
        <v>-2.5</v>
      </c>
      <c r="T22" s="4">
        <f t="shared" ca="1" si="10"/>
        <v>5.625</v>
      </c>
      <c r="U22" s="4">
        <f t="shared" ca="1" si="11"/>
        <v>1.2500000000000007</v>
      </c>
      <c r="V22" s="4">
        <f t="shared" ca="1" si="12"/>
        <v>4.375</v>
      </c>
    </row>
    <row r="23" spans="1:22" x14ac:dyDescent="0.3">
      <c r="A23" t="s">
        <v>3</v>
      </c>
      <c r="B23" s="2">
        <f>20+1/12</f>
        <v>20.083333333333332</v>
      </c>
      <c r="C23" s="3" t="s">
        <v>20</v>
      </c>
      <c r="D23" s="3" t="s">
        <v>63</v>
      </c>
      <c r="E23" s="4">
        <f t="shared" ca="1" si="0"/>
        <v>5</v>
      </c>
      <c r="F23" s="4">
        <f t="shared" ca="1" si="1"/>
        <v>16.249999999999996</v>
      </c>
      <c r="G23" s="4">
        <f t="shared" ca="1" si="2"/>
        <v>4.9999999999999991</v>
      </c>
      <c r="H23" s="4">
        <f t="shared" ca="1" si="3"/>
        <v>11.249999999999998</v>
      </c>
      <c r="I23" s="4"/>
      <c r="J23" s="4"/>
      <c r="K23" s="4"/>
      <c r="L23" s="4">
        <f t="shared" ca="1" si="4"/>
        <v>15.000000000000002</v>
      </c>
      <c r="M23" s="4">
        <f t="shared" ca="1" si="5"/>
        <v>23.75</v>
      </c>
      <c r="N23" s="4">
        <f t="shared" ca="1" si="6"/>
        <v>16.249999999999996</v>
      </c>
      <c r="O23" s="4">
        <f t="shared" ca="1" si="7"/>
        <v>18.75</v>
      </c>
      <c r="S23" s="4">
        <f t="shared" ca="1" si="9"/>
        <v>10</v>
      </c>
      <c r="T23" s="4">
        <f t="shared" ca="1" si="10"/>
        <v>20</v>
      </c>
      <c r="U23" s="4">
        <f t="shared" ca="1" si="11"/>
        <v>10.624999999999998</v>
      </c>
      <c r="V23" s="4">
        <f t="shared" ca="1" si="12"/>
        <v>15</v>
      </c>
    </row>
    <row r="24" spans="1:22" x14ac:dyDescent="0.3">
      <c r="A24" t="s">
        <v>3</v>
      </c>
      <c r="B24" s="2">
        <f>19+7/12</f>
        <v>19.583333333333332</v>
      </c>
      <c r="C24" s="3" t="s">
        <v>21</v>
      </c>
      <c r="D24" s="3" t="s">
        <v>3</v>
      </c>
      <c r="E24" s="4">
        <f t="shared" ca="1" si="0"/>
        <v>5</v>
      </c>
      <c r="F24" s="4">
        <f t="shared" ca="1" si="1"/>
        <v>7.5000000000000009</v>
      </c>
      <c r="G24" s="4">
        <f t="shared" ca="1" si="2"/>
        <v>21.250000000000004</v>
      </c>
      <c r="H24" s="4">
        <f t="shared" ca="1" si="3"/>
        <v>11.25</v>
      </c>
      <c r="I24" s="4"/>
      <c r="J24" s="4"/>
      <c r="K24" s="4"/>
      <c r="L24" s="4">
        <f t="shared" ca="1" si="4"/>
        <v>-15.000000000000002</v>
      </c>
      <c r="M24" s="4">
        <f t="shared" ca="1" si="5"/>
        <v>-3.7500000000000004</v>
      </c>
      <c r="N24" s="4">
        <f t="shared" ca="1" si="6"/>
        <v>6.2499999999999991</v>
      </c>
      <c r="O24" s="4">
        <f t="shared" ca="1" si="7"/>
        <v>-3.7500000000000004</v>
      </c>
      <c r="S24" s="4">
        <f t="shared" ca="1" si="9"/>
        <v>-5.0000000000000009</v>
      </c>
      <c r="T24" s="4">
        <f t="shared" ca="1" si="10"/>
        <v>1.8750000000000002</v>
      </c>
      <c r="U24" s="4">
        <f t="shared" ca="1" si="11"/>
        <v>13.750000000000002</v>
      </c>
      <c r="V24" s="4">
        <f t="shared" ca="1" si="12"/>
        <v>3.75</v>
      </c>
    </row>
    <row r="25" spans="1:22" x14ac:dyDescent="0.3">
      <c r="A25" t="s">
        <v>3</v>
      </c>
      <c r="B25" s="2">
        <f>18+10/12</f>
        <v>18.833333333333332</v>
      </c>
      <c r="C25" s="3" t="s">
        <v>22</v>
      </c>
      <c r="D25" s="3" t="s">
        <v>63</v>
      </c>
      <c r="E25" s="4">
        <f t="shared" ca="1" si="0"/>
        <v>-7.5</v>
      </c>
      <c r="F25" s="4">
        <f t="shared" ca="1" si="1"/>
        <v>-7.5</v>
      </c>
      <c r="G25" s="4">
        <f t="shared" ca="1" si="2"/>
        <v>-1.2500000000000011</v>
      </c>
      <c r="H25" s="4">
        <f t="shared" ca="1" si="3"/>
        <v>-1.2499999999999998</v>
      </c>
      <c r="I25" s="4"/>
      <c r="J25" s="4"/>
      <c r="K25" s="4"/>
      <c r="L25" s="4">
        <f t="shared" ca="1" si="4"/>
        <v>8.75</v>
      </c>
      <c r="M25" s="4">
        <f t="shared" ca="1" si="5"/>
        <v>10</v>
      </c>
      <c r="N25" s="4">
        <f t="shared" ca="1" si="6"/>
        <v>17.5</v>
      </c>
      <c r="O25" s="4">
        <f t="shared" ca="1" si="7"/>
        <v>12.499999999999998</v>
      </c>
      <c r="S25" s="4">
        <f t="shared" ca="1" si="9"/>
        <v>0.625</v>
      </c>
      <c r="T25" s="4">
        <f t="shared" ca="1" si="10"/>
        <v>1.25</v>
      </c>
      <c r="U25" s="4">
        <f t="shared" ca="1" si="11"/>
        <v>8.125</v>
      </c>
      <c r="V25" s="4">
        <f t="shared" ca="1" si="12"/>
        <v>5.6249999999999991</v>
      </c>
    </row>
    <row r="26" spans="1:22" x14ac:dyDescent="0.3">
      <c r="A26" t="s">
        <v>3</v>
      </c>
      <c r="B26" s="2">
        <f>19+9/12</f>
        <v>19.75</v>
      </c>
      <c r="C26" s="3" t="s">
        <v>23</v>
      </c>
      <c r="D26" s="3" t="s">
        <v>3</v>
      </c>
      <c r="E26" s="4">
        <f t="shared" ca="1" si="0"/>
        <v>18.75</v>
      </c>
      <c r="F26" s="4">
        <f t="shared" ca="1" si="1"/>
        <v>20</v>
      </c>
      <c r="G26" s="4">
        <f t="shared" ca="1" si="2"/>
        <v>7.5000000000000009</v>
      </c>
      <c r="H26" s="4">
        <f t="shared" ca="1" si="3"/>
        <v>14.999999999999996</v>
      </c>
      <c r="I26" s="4"/>
      <c r="J26" s="4"/>
      <c r="K26" s="4"/>
      <c r="L26" s="4">
        <f t="shared" ca="1" si="4"/>
        <v>7.5000000000000009</v>
      </c>
      <c r="M26" s="4">
        <f t="shared" ca="1" si="5"/>
        <v>10</v>
      </c>
      <c r="N26" s="4">
        <f t="shared" ca="1" si="6"/>
        <v>-2.4999999999999996</v>
      </c>
      <c r="O26" s="4">
        <f t="shared" ca="1" si="7"/>
        <v>12.5</v>
      </c>
      <c r="S26" s="4">
        <f t="shared" ca="1" si="9"/>
        <v>13.125</v>
      </c>
      <c r="T26" s="4">
        <f t="shared" ca="1" si="10"/>
        <v>15</v>
      </c>
      <c r="U26" s="4">
        <f t="shared" ca="1" si="11"/>
        <v>2.5000000000000009</v>
      </c>
      <c r="V26" s="4">
        <f t="shared" ca="1" si="12"/>
        <v>13.749999999999998</v>
      </c>
    </row>
    <row r="27" spans="1:22" x14ac:dyDescent="0.3">
      <c r="A27" t="s">
        <v>13</v>
      </c>
      <c r="B27" s="2">
        <f>19+11/12</f>
        <v>19.916666666666668</v>
      </c>
      <c r="C27" s="3" t="s">
        <v>24</v>
      </c>
      <c r="D27" s="3" t="s">
        <v>63</v>
      </c>
      <c r="E27" s="4">
        <f t="shared" ca="1" si="0"/>
        <v>1.2500000000000004</v>
      </c>
      <c r="F27" s="4">
        <f t="shared" ca="1" si="1"/>
        <v>10</v>
      </c>
      <c r="G27" s="4">
        <f t="shared" ca="1" si="2"/>
        <v>15.000000000000002</v>
      </c>
      <c r="H27" s="4">
        <f t="shared" ca="1" si="3"/>
        <v>10</v>
      </c>
      <c r="I27" s="4"/>
      <c r="J27" s="4"/>
      <c r="K27" s="4"/>
      <c r="L27" s="4">
        <f t="shared" ca="1" si="4"/>
        <v>25</v>
      </c>
      <c r="M27" s="4">
        <f t="shared" ca="1" si="5"/>
        <v>20</v>
      </c>
      <c r="N27" s="4">
        <f t="shared" ca="1" si="6"/>
        <v>6.25</v>
      </c>
      <c r="O27" s="4">
        <f t="shared" ca="1" si="7"/>
        <v>25</v>
      </c>
      <c r="S27" s="4">
        <f t="shared" ca="1" si="9"/>
        <v>13.125</v>
      </c>
      <c r="T27" s="4">
        <f t="shared" ca="1" si="10"/>
        <v>15</v>
      </c>
      <c r="U27" s="4">
        <f t="shared" ca="1" si="11"/>
        <v>10.625</v>
      </c>
      <c r="V27" s="4">
        <f t="shared" ca="1" si="12"/>
        <v>17.5</v>
      </c>
    </row>
    <row r="28" spans="1:22" x14ac:dyDescent="0.3">
      <c r="A28" t="s">
        <v>3</v>
      </c>
      <c r="B28" s="2">
        <f>19+6/12</f>
        <v>19.5</v>
      </c>
      <c r="C28" s="3" t="s">
        <v>25</v>
      </c>
      <c r="D28" s="3" t="s">
        <v>3</v>
      </c>
      <c r="E28" s="4">
        <f t="shared" ca="1" si="0"/>
        <v>8.7499999999999982</v>
      </c>
      <c r="F28" s="4">
        <f t="shared" ca="1" si="1"/>
        <v>22.499999999999996</v>
      </c>
      <c r="G28" s="4">
        <f t="shared" ca="1" si="2"/>
        <v>26.250000000000007</v>
      </c>
      <c r="H28" s="4">
        <f t="shared" ca="1" si="3"/>
        <v>8.75</v>
      </c>
      <c r="I28" s="4"/>
      <c r="J28" s="4"/>
      <c r="K28" s="4"/>
      <c r="L28" s="4">
        <f t="shared" ca="1" si="4"/>
        <v>15.000000000000002</v>
      </c>
      <c r="M28" s="4">
        <f t="shared" ca="1" si="5"/>
        <v>12.5</v>
      </c>
      <c r="N28" s="4">
        <f t="shared" ca="1" si="6"/>
        <v>3.7499999999999991</v>
      </c>
      <c r="O28" s="4">
        <f t="shared" ca="1" si="7"/>
        <v>12.5</v>
      </c>
      <c r="S28" s="4">
        <f t="shared" ca="1" si="9"/>
        <v>11.875</v>
      </c>
      <c r="T28" s="4">
        <f t="shared" ca="1" si="10"/>
        <v>17.5</v>
      </c>
      <c r="U28" s="4">
        <f t="shared" ca="1" si="11"/>
        <v>15.000000000000004</v>
      </c>
      <c r="V28" s="4">
        <f t="shared" ca="1" si="12"/>
        <v>10.625</v>
      </c>
    </row>
    <row r="29" spans="1:22" x14ac:dyDescent="0.3">
      <c r="A29" t="s">
        <v>13</v>
      </c>
      <c r="B29" s="2">
        <f>20+2/12</f>
        <v>20.166666666666668</v>
      </c>
      <c r="C29" s="3" t="s">
        <v>26</v>
      </c>
      <c r="D29" s="3" t="s">
        <v>63</v>
      </c>
      <c r="E29" s="4">
        <f t="shared" ca="1" si="0"/>
        <v>0</v>
      </c>
      <c r="F29" s="4">
        <f t="shared" ca="1" si="1"/>
        <v>-5</v>
      </c>
      <c r="G29" s="4">
        <f t="shared" ca="1" si="2"/>
        <v>11.249999999999998</v>
      </c>
      <c r="H29" s="4">
        <f t="shared" ca="1" si="3"/>
        <v>3.75</v>
      </c>
      <c r="I29" s="4"/>
      <c r="J29" s="4"/>
      <c r="K29" s="4"/>
      <c r="L29" s="4">
        <f t="shared" ca="1" si="4"/>
        <v>8.75</v>
      </c>
      <c r="M29" s="4">
        <f t="shared" ca="1" si="5"/>
        <v>10</v>
      </c>
      <c r="N29" s="4">
        <f t="shared" ca="1" si="6"/>
        <v>6.2499999999999991</v>
      </c>
      <c r="O29" s="4">
        <f t="shared" ca="1" si="7"/>
        <v>12.5</v>
      </c>
      <c r="S29" s="4">
        <f t="shared" ca="1" si="9"/>
        <v>4.375</v>
      </c>
      <c r="T29" s="4">
        <f t="shared" ca="1" si="10"/>
        <v>2.5</v>
      </c>
      <c r="U29" s="4">
        <f t="shared" ca="1" si="11"/>
        <v>8.7499999999999982</v>
      </c>
      <c r="V29" s="4">
        <f t="shared" ca="1" si="12"/>
        <v>8.125</v>
      </c>
    </row>
    <row r="30" spans="1:22" x14ac:dyDescent="0.3">
      <c r="A30" t="s">
        <v>3</v>
      </c>
      <c r="B30" s="2">
        <f>19+11/12</f>
        <v>19.916666666666668</v>
      </c>
      <c r="C30" s="3" t="s">
        <v>27</v>
      </c>
      <c r="D30" s="3" t="s">
        <v>3</v>
      </c>
      <c r="E30" s="4">
        <f t="shared" ca="1" si="0"/>
        <v>26.25</v>
      </c>
      <c r="F30" s="4">
        <f t="shared" ca="1" si="1"/>
        <v>20</v>
      </c>
      <c r="G30" s="4">
        <f t="shared" ca="1" si="2"/>
        <v>21.250000000000004</v>
      </c>
      <c r="H30" s="4">
        <f t="shared" ca="1" si="3"/>
        <v>11.249999999999998</v>
      </c>
      <c r="I30" s="4"/>
      <c r="J30" s="4"/>
      <c r="K30" s="4"/>
      <c r="L30" s="4">
        <f t="shared" ca="1" si="4"/>
        <v>15</v>
      </c>
      <c r="M30" s="4">
        <f t="shared" ca="1" si="5"/>
        <v>18.75</v>
      </c>
      <c r="N30" s="4">
        <f t="shared" ca="1" si="6"/>
        <v>22.500000000000004</v>
      </c>
      <c r="O30" s="4">
        <f t="shared" ca="1" si="7"/>
        <v>13.750000000000002</v>
      </c>
      <c r="S30" s="4">
        <f t="shared" ca="1" si="9"/>
        <v>20.625</v>
      </c>
      <c r="T30" s="4">
        <f t="shared" ca="1" si="10"/>
        <v>19.375</v>
      </c>
      <c r="U30" s="4">
        <f t="shared" ca="1" si="11"/>
        <v>21.875000000000004</v>
      </c>
      <c r="V30" s="4">
        <f t="shared" ca="1" si="12"/>
        <v>12.5</v>
      </c>
    </row>
    <row r="31" spans="1:22" x14ac:dyDescent="0.3">
      <c r="A31" t="s">
        <v>3</v>
      </c>
      <c r="B31" s="2">
        <f>24+2/12</f>
        <v>24.166666666666668</v>
      </c>
      <c r="C31" s="3" t="s">
        <v>28</v>
      </c>
      <c r="D31" s="3" t="s">
        <v>63</v>
      </c>
      <c r="E31" s="4">
        <f t="shared" ca="1" si="0"/>
        <v>-12.499999999999998</v>
      </c>
      <c r="F31" s="4">
        <f t="shared" ca="1" si="1"/>
        <v>-2.4999999999999996</v>
      </c>
      <c r="G31" s="4">
        <f t="shared" ca="1" si="2"/>
        <v>-1.25</v>
      </c>
      <c r="H31" s="4">
        <f t="shared" ca="1" si="3"/>
        <v>-3.7500000000000004</v>
      </c>
      <c r="I31" s="4"/>
      <c r="J31" s="4"/>
      <c r="K31" s="4"/>
      <c r="L31" s="4">
        <f t="shared" ca="1" si="4"/>
        <v>1.25</v>
      </c>
      <c r="M31" s="4">
        <f t="shared" ca="1" si="5"/>
        <v>-6.2499999999999982</v>
      </c>
      <c r="N31" s="4">
        <f t="shared" ca="1" si="6"/>
        <v>-1.25</v>
      </c>
      <c r="O31" s="4">
        <f t="shared" ca="1" si="7"/>
        <v>1.2499999999999982</v>
      </c>
      <c r="S31" s="4">
        <f t="shared" ca="1" si="9"/>
        <v>-5.6249999999999991</v>
      </c>
      <c r="T31" s="4">
        <f t="shared" ca="1" si="10"/>
        <v>-4.3749999999999991</v>
      </c>
      <c r="U31" s="4">
        <f t="shared" ca="1" si="11"/>
        <v>-1.25</v>
      </c>
      <c r="V31" s="4">
        <f t="shared" ca="1" si="12"/>
        <v>-1.2500000000000011</v>
      </c>
    </row>
    <row r="32" spans="1:22" x14ac:dyDescent="0.3">
      <c r="A32" t="s">
        <v>3</v>
      </c>
      <c r="B32" s="2">
        <f>22+5/12</f>
        <v>22.416666666666668</v>
      </c>
      <c r="C32" s="3" t="s">
        <v>29</v>
      </c>
      <c r="D32" s="3" t="s">
        <v>3</v>
      </c>
      <c r="E32" s="4">
        <f t="shared" ca="1" si="0"/>
        <v>15</v>
      </c>
      <c r="F32" s="4">
        <f t="shared" ca="1" si="1"/>
        <v>17.5</v>
      </c>
      <c r="G32" s="4">
        <f t="shared" ca="1" si="2"/>
        <v>13.749999999999998</v>
      </c>
      <c r="H32" s="4">
        <f t="shared" ca="1" si="3"/>
        <v>17.5</v>
      </c>
      <c r="I32" s="4"/>
      <c r="J32" s="4"/>
      <c r="K32" s="4"/>
      <c r="L32" s="4">
        <f t="shared" ca="1" si="4"/>
        <v>5</v>
      </c>
      <c r="M32" s="4">
        <f t="shared" ca="1" si="5"/>
        <v>15</v>
      </c>
      <c r="N32" s="4">
        <f t="shared" ca="1" si="6"/>
        <v>8.75</v>
      </c>
      <c r="O32" s="4">
        <f t="shared" ca="1" si="7"/>
        <v>22.499999999999996</v>
      </c>
      <c r="S32" s="4">
        <f t="shared" ca="1" si="9"/>
        <v>10</v>
      </c>
      <c r="T32" s="4">
        <f t="shared" ca="1" si="10"/>
        <v>16.25</v>
      </c>
      <c r="U32" s="4">
        <f t="shared" ca="1" si="11"/>
        <v>11.25</v>
      </c>
      <c r="V32" s="4">
        <f t="shared" ca="1" si="12"/>
        <v>20</v>
      </c>
    </row>
    <row r="33" spans="1:22" x14ac:dyDescent="0.3">
      <c r="A33" t="s">
        <v>3</v>
      </c>
      <c r="B33" s="2">
        <f>21+10/12</f>
        <v>21.833333333333332</v>
      </c>
      <c r="C33" s="3" t="s">
        <v>30</v>
      </c>
      <c r="D33" s="3" t="s">
        <v>63</v>
      </c>
      <c r="E33" s="4">
        <f t="shared" ca="1" si="0"/>
        <v>-1.25</v>
      </c>
      <c r="F33" s="4">
        <f t="shared" ca="1" si="1"/>
        <v>1.2499999999999993</v>
      </c>
      <c r="G33" s="4">
        <f t="shared" ca="1" si="2"/>
        <v>2.5000000000000013</v>
      </c>
      <c r="H33" s="4">
        <f t="shared" ca="1" si="3"/>
        <v>7.5</v>
      </c>
      <c r="I33" s="4"/>
      <c r="J33" s="4"/>
      <c r="K33" s="4"/>
      <c r="L33" s="4">
        <f t="shared" ca="1" si="4"/>
        <v>6.2499999999999982</v>
      </c>
      <c r="M33" s="4">
        <f t="shared" ca="1" si="5"/>
        <v>-6.9388939039072284E-16</v>
      </c>
      <c r="N33" s="4">
        <f t="shared" ca="1" si="6"/>
        <v>13.750000000000002</v>
      </c>
      <c r="O33" s="4">
        <f t="shared" ca="1" si="7"/>
        <v>7.5</v>
      </c>
      <c r="S33" s="4">
        <f t="shared" ca="1" si="9"/>
        <v>2.4999999999999991</v>
      </c>
      <c r="T33" s="4">
        <f t="shared" ca="1" si="10"/>
        <v>0.62499999999999933</v>
      </c>
      <c r="U33" s="4">
        <f t="shared" ca="1" si="11"/>
        <v>8.1250000000000018</v>
      </c>
      <c r="V33" s="4">
        <f t="shared" ca="1" si="12"/>
        <v>7.5</v>
      </c>
    </row>
    <row r="34" spans="1:22" x14ac:dyDescent="0.3">
      <c r="A34" t="s">
        <v>3</v>
      </c>
      <c r="B34" s="2">
        <f>31+2/12</f>
        <v>31.166666666666668</v>
      </c>
      <c r="C34" s="3" t="s">
        <v>31</v>
      </c>
      <c r="D34" s="3" t="s">
        <v>3</v>
      </c>
      <c r="E34" s="4">
        <f t="shared" ca="1" si="0"/>
        <v>25</v>
      </c>
      <c r="F34" s="4">
        <f t="shared" ca="1" si="1"/>
        <v>17.5</v>
      </c>
      <c r="G34" s="4">
        <f t="shared" ca="1" si="2"/>
        <v>3.75</v>
      </c>
      <c r="H34" s="4">
        <f t="shared" ca="1" si="3"/>
        <v>23.75</v>
      </c>
      <c r="I34" s="4"/>
      <c r="J34" s="4"/>
      <c r="K34" s="4"/>
      <c r="L34" s="4">
        <f t="shared" ca="1" si="4"/>
        <v>3.7500000000000004</v>
      </c>
      <c r="M34" s="4">
        <f t="shared" ca="1" si="5"/>
        <v>-2.4999999999999996</v>
      </c>
      <c r="N34" s="4">
        <f t="shared" ca="1" si="6"/>
        <v>-3.7500000000000004</v>
      </c>
      <c r="O34" s="4">
        <f t="shared" ca="1" si="7"/>
        <v>-5</v>
      </c>
      <c r="S34" s="4">
        <f t="shared" ca="1" si="9"/>
        <v>14.375</v>
      </c>
      <c r="T34" s="4">
        <f t="shared" ca="1" si="10"/>
        <v>7.5</v>
      </c>
      <c r="U34" s="4">
        <f t="shared" ca="1" si="11"/>
        <v>0</v>
      </c>
      <c r="V34" s="4">
        <f t="shared" ca="1" si="12"/>
        <v>9.375</v>
      </c>
    </row>
    <row r="35" spans="1:22" x14ac:dyDescent="0.3">
      <c r="A35" t="s">
        <v>3</v>
      </c>
      <c r="B35">
        <f>36+6/12</f>
        <v>36.5</v>
      </c>
      <c r="C35" s="3" t="s">
        <v>32</v>
      </c>
      <c r="D35" s="3" t="s">
        <v>63</v>
      </c>
      <c r="E35" s="4">
        <f t="shared" ca="1" si="0"/>
        <v>-11.249999999999998</v>
      </c>
      <c r="F35" s="4">
        <f t="shared" ca="1" si="1"/>
        <v>-10</v>
      </c>
      <c r="G35" s="4">
        <f t="shared" ca="1" si="2"/>
        <v>-2.5</v>
      </c>
      <c r="H35" s="4">
        <f t="shared" ca="1" si="3"/>
        <v>-1.25</v>
      </c>
      <c r="I35" s="4"/>
      <c r="J35" s="4"/>
      <c r="K35" s="4"/>
      <c r="L35" s="4">
        <f t="shared" ca="1" si="4"/>
        <v>-3.7500000000000004</v>
      </c>
      <c r="M35" s="4">
        <f t="shared" ca="1" si="5"/>
        <v>1.2500000000000004</v>
      </c>
      <c r="N35" s="4">
        <f t="shared" ca="1" si="6"/>
        <v>-3.75</v>
      </c>
      <c r="O35" s="4">
        <f t="shared" ca="1" si="7"/>
        <v>6.25</v>
      </c>
      <c r="S35" s="4">
        <f t="shared" ca="1" si="9"/>
        <v>-7.4999999999999991</v>
      </c>
      <c r="T35" s="4">
        <f t="shared" ca="1" si="10"/>
        <v>-4.375</v>
      </c>
      <c r="U35" s="4">
        <f t="shared" ca="1" si="11"/>
        <v>-3.125</v>
      </c>
      <c r="V35" s="4">
        <f t="shared" ca="1" si="12"/>
        <v>2.5</v>
      </c>
    </row>
    <row r="36" spans="1:22" x14ac:dyDescent="0.3">
      <c r="A36" t="s">
        <v>3</v>
      </c>
      <c r="B36" s="2">
        <f>31+1/12</f>
        <v>31.083333333333332</v>
      </c>
      <c r="C36" s="3" t="s">
        <v>33</v>
      </c>
      <c r="D36" s="3" t="s">
        <v>3</v>
      </c>
      <c r="E36" s="4">
        <f t="shared" ca="1" si="0"/>
        <v>21.25</v>
      </c>
      <c r="F36" s="4">
        <f t="shared" ca="1" si="1"/>
        <v>18.75</v>
      </c>
      <c r="G36" s="4">
        <f t="shared" ca="1" si="2"/>
        <v>3.7500000000000004</v>
      </c>
      <c r="H36" s="4">
        <f t="shared" ca="1" si="3"/>
        <v>10</v>
      </c>
      <c r="I36" s="4"/>
      <c r="J36" s="4"/>
      <c r="K36" s="4"/>
      <c r="L36" s="4">
        <f t="shared" ca="1" si="4"/>
        <v>10</v>
      </c>
      <c r="M36" s="4">
        <f t="shared" ca="1" si="5"/>
        <v>7.5000000000000009</v>
      </c>
      <c r="N36" s="4">
        <f t="shared" ca="1" si="6"/>
        <v>2.5000000000000009</v>
      </c>
      <c r="O36" s="4">
        <f t="shared" ca="1" si="7"/>
        <v>12.5</v>
      </c>
      <c r="S36" s="4">
        <f t="shared" ca="1" si="9"/>
        <v>15.625</v>
      </c>
      <c r="T36" s="4">
        <f t="shared" ca="1" si="10"/>
        <v>13.125</v>
      </c>
      <c r="U36" s="4">
        <f t="shared" ca="1" si="11"/>
        <v>3.1250000000000009</v>
      </c>
      <c r="V36" s="4">
        <f t="shared" ca="1" si="12"/>
        <v>11.25</v>
      </c>
    </row>
    <row r="37" spans="1:22" x14ac:dyDescent="0.3">
      <c r="A37" t="s">
        <v>13</v>
      </c>
      <c r="B37" s="2">
        <f>24+3/12</f>
        <v>24.25</v>
      </c>
      <c r="C37" s="3" t="s">
        <v>34</v>
      </c>
      <c r="D37" s="3" t="s">
        <v>63</v>
      </c>
      <c r="E37" s="4">
        <f t="shared" ca="1" si="0"/>
        <v>-2.5000000000000009</v>
      </c>
      <c r="F37" s="4">
        <f t="shared" ca="1" si="1"/>
        <v>3.4694469519536142E-16</v>
      </c>
      <c r="G37" s="4">
        <f t="shared" ca="1" si="2"/>
        <v>1.2499999999999998</v>
      </c>
      <c r="H37" s="4">
        <f t="shared" ca="1" si="3"/>
        <v>8.75</v>
      </c>
      <c r="I37" s="4"/>
      <c r="J37" s="4"/>
      <c r="K37" s="4"/>
      <c r="L37" s="4">
        <f t="shared" ca="1" si="4"/>
        <v>13.749999999999998</v>
      </c>
      <c r="M37" s="4">
        <f t="shared" ca="1" si="5"/>
        <v>8.7499999999999982</v>
      </c>
      <c r="N37" s="4">
        <f t="shared" ca="1" si="6"/>
        <v>-3.7500000000000004</v>
      </c>
      <c r="O37" s="4">
        <f t="shared" ca="1" si="7"/>
        <v>11.25</v>
      </c>
      <c r="S37" s="4">
        <f t="shared" ca="1" si="9"/>
        <v>5.6249999999999982</v>
      </c>
      <c r="T37" s="4">
        <f t="shared" ca="1" si="10"/>
        <v>4.3749999999999991</v>
      </c>
      <c r="U37" s="4">
        <f t="shared" ca="1" si="11"/>
        <v>-1.2500000000000004</v>
      </c>
      <c r="V37" s="4">
        <f t="shared" ca="1" si="12"/>
        <v>10</v>
      </c>
    </row>
    <row r="38" spans="1:22" x14ac:dyDescent="0.3">
      <c r="A38" s="15" t="s">
        <v>35</v>
      </c>
      <c r="B38" s="16">
        <f>AVERAGE(B8:B37)</f>
        <v>21.538888888888891</v>
      </c>
      <c r="D38" s="5" t="s">
        <v>35</v>
      </c>
      <c r="E38" s="6">
        <f ca="1">AVERAGE(E8:E37)</f>
        <v>6.5</v>
      </c>
      <c r="F38" s="6">
        <f ca="1">AVERAGE(F8:F37)</f>
        <v>8.7083333333333339</v>
      </c>
      <c r="G38" s="6">
        <f ca="1">AVERAGE(G8:G37)</f>
        <v>5.833333333333333</v>
      </c>
      <c r="H38" s="6">
        <f ca="1">AVERAGE(H8:H37)</f>
        <v>8.3333333333333339</v>
      </c>
      <c r="I38" s="6"/>
      <c r="J38" s="6"/>
      <c r="K38" s="5" t="s">
        <v>35</v>
      </c>
      <c r="L38" s="6">
        <f ca="1">AVERAGE(L8:L37)</f>
        <v>7.041666666666667</v>
      </c>
      <c r="M38" s="6">
        <f ca="1">AVERAGE(M8:M37)</f>
        <v>8.4166666666666661</v>
      </c>
      <c r="N38" s="6">
        <f ca="1">AVERAGE(N8:N37)</f>
        <v>4.666666666666667</v>
      </c>
      <c r="O38" s="6">
        <f ca="1">AVERAGE(O8:O37)</f>
        <v>8.8333333333333339</v>
      </c>
      <c r="R38" s="5" t="s">
        <v>35</v>
      </c>
      <c r="S38" s="6">
        <f ca="1">AVERAGE(S8:S37)</f>
        <v>6.770833333333333</v>
      </c>
      <c r="T38" s="6">
        <f ca="1">AVERAGE(T8:T37)</f>
        <v>8.5625</v>
      </c>
      <c r="U38" s="6">
        <f ca="1">AVERAGE(U8:U37)</f>
        <v>5.25</v>
      </c>
      <c r="V38" s="6">
        <f ca="1">AVERAGE(V8:V37)</f>
        <v>8.5833333333333339</v>
      </c>
    </row>
    <row r="39" spans="1:22" x14ac:dyDescent="0.3">
      <c r="A39" t="s">
        <v>67</v>
      </c>
      <c r="B39" s="2">
        <f>MIN(B8:B37)</f>
        <v>18.25</v>
      </c>
      <c r="D39" s="7" t="s">
        <v>36</v>
      </c>
      <c r="E39" s="8">
        <f ca="1">SQRT(_xlfn.VAR.S(E8:E37)/COUNT(E8:E37))</f>
        <v>1.993523998108496</v>
      </c>
      <c r="F39" s="8">
        <f ca="1">SQRT(_xlfn.VAR.S(F8:F37)/COUNT(F8:F37))</f>
        <v>2.0937812729979912</v>
      </c>
      <c r="G39" s="8">
        <f ca="1">SQRT(_xlfn.VAR.S(G8:G37)/COUNT(G8:G37))</f>
        <v>1.7165662285091823</v>
      </c>
      <c r="H39" s="8">
        <f ca="1">SQRT(_xlfn.VAR.S(H8:H37)/COUNT(H8:H37))</f>
        <v>1.7973213359536824</v>
      </c>
      <c r="I39" s="9"/>
      <c r="J39" s="9"/>
      <c r="K39" s="7" t="s">
        <v>36</v>
      </c>
      <c r="L39" s="8">
        <f ca="1">SQRT(_xlfn.VAR.S(L8:L37)/COUNT(L8:L37))</f>
        <v>1.5986292320159603</v>
      </c>
      <c r="M39" s="8">
        <f ca="1">SQRT(_xlfn.VAR.S(M8:M37)/COUNT(M8:M37))</f>
        <v>1.6047403437569661</v>
      </c>
      <c r="N39" s="8">
        <f ca="1">SQRT(_xlfn.VAR.S(N8:N37)/COUNT(N8:N37))</f>
        <v>1.6236547629567162</v>
      </c>
      <c r="O39" s="8">
        <f ca="1">SQRT(_xlfn.VAR.S(O8:O37)/COUNT(O8:O37))</f>
        <v>1.888536703701057</v>
      </c>
      <c r="R39" s="7" t="s">
        <v>36</v>
      </c>
      <c r="S39" s="8">
        <f ca="1">SQRT(_xlfn.VAR.S(S8:S37)/COUNT(S8:S37))</f>
        <v>1.4154459328060955</v>
      </c>
      <c r="T39" s="8">
        <f ca="1">SQRT(_xlfn.VAR.S(T8:T37)/COUNT(T8:T37))</f>
        <v>1.5780547597319441</v>
      </c>
      <c r="U39" s="8">
        <f ca="1">SQRT(_xlfn.VAR.S(U8:U37)/COUNT(U8:U37))</f>
        <v>1.3912958071483239</v>
      </c>
      <c r="V39" s="8">
        <f ca="1">SQRT(_xlfn.VAR.S(V8:V37)/COUNT(V8:V37))</f>
        <v>1.4554363672648447</v>
      </c>
    </row>
    <row r="40" spans="1:22" x14ac:dyDescent="0.3">
      <c r="A40" t="s">
        <v>68</v>
      </c>
      <c r="B40" s="2">
        <f>MAX(B8:B37)</f>
        <v>36.5</v>
      </c>
      <c r="D40" s="10"/>
      <c r="E40" s="11"/>
      <c r="F40" s="11"/>
      <c r="G40" s="11"/>
    </row>
    <row r="41" spans="1:22" x14ac:dyDescent="0.3">
      <c r="E41" s="11"/>
      <c r="F41" s="11"/>
      <c r="G41" s="11"/>
      <c r="H41" s="11"/>
      <c r="I41" s="11"/>
      <c r="J41" s="11"/>
      <c r="L41" s="11"/>
      <c r="M41" s="11"/>
      <c r="N41" s="11"/>
      <c r="O41" s="11"/>
    </row>
    <row r="42" spans="1:22" x14ac:dyDescent="0.3">
      <c r="D42" s="10"/>
      <c r="E42" s="11"/>
      <c r="F42" s="11"/>
      <c r="G42" s="11"/>
      <c r="H42" s="11"/>
      <c r="I42" s="11"/>
      <c r="J42" s="11"/>
      <c r="L42" s="11"/>
      <c r="M42" s="11"/>
      <c r="N42" s="11"/>
      <c r="O42" s="11"/>
    </row>
    <row r="43" spans="1:22" x14ac:dyDescent="0.3">
      <c r="D43" s="10"/>
      <c r="E43" s="11"/>
      <c r="F43" s="11"/>
      <c r="G43" s="11"/>
      <c r="H43" s="11"/>
      <c r="I43" s="11"/>
      <c r="J43" s="11"/>
      <c r="L43" s="11"/>
      <c r="M43" s="11"/>
      <c r="N43" s="11"/>
      <c r="O43" s="11"/>
    </row>
    <row r="44" spans="1:22" x14ac:dyDescent="0.3">
      <c r="D44" s="10"/>
      <c r="E44" s="11"/>
      <c r="F44" s="11"/>
      <c r="G44" s="11"/>
      <c r="H44" s="11"/>
      <c r="I44" s="11"/>
      <c r="J44" s="11"/>
      <c r="L44" s="11"/>
      <c r="M44" s="11"/>
      <c r="N44" s="11"/>
      <c r="O44" s="11"/>
    </row>
    <row r="45" spans="1:22" x14ac:dyDescent="0.3">
      <c r="D45" s="10"/>
      <c r="E45" s="11"/>
      <c r="F45" s="11"/>
      <c r="G45" s="11"/>
      <c r="H45" s="11"/>
      <c r="I45" s="11"/>
      <c r="J45" s="11"/>
      <c r="L45" s="11"/>
      <c r="M45" s="11"/>
      <c r="N45" s="11"/>
      <c r="O45" s="11"/>
    </row>
    <row r="46" spans="1:22" x14ac:dyDescent="0.3">
      <c r="D46" s="10"/>
      <c r="E46" s="11"/>
      <c r="F46" s="11"/>
      <c r="G46" s="11"/>
      <c r="H46" s="11"/>
      <c r="I46" s="11"/>
      <c r="J46" s="11"/>
      <c r="L46" s="11"/>
      <c r="M46" s="11"/>
      <c r="N46" s="11"/>
      <c r="O46" s="11"/>
    </row>
    <row r="47" spans="1:22" x14ac:dyDescent="0.3">
      <c r="E47" s="11"/>
      <c r="F47" s="11"/>
      <c r="G47" s="11"/>
      <c r="H47" s="11"/>
      <c r="I47" s="11"/>
      <c r="J47" s="11"/>
      <c r="L47" s="11"/>
      <c r="M47" s="11"/>
      <c r="N47" s="11"/>
      <c r="O47" s="11"/>
    </row>
    <row r="50" spans="4:25" x14ac:dyDescent="0.3">
      <c r="E50" s="10"/>
      <c r="F50" s="10"/>
      <c r="G50" s="10"/>
      <c r="H50" s="10"/>
      <c r="I50" s="10"/>
      <c r="O50" s="10"/>
      <c r="P50" s="10"/>
      <c r="Q50" s="10"/>
      <c r="R50" s="10"/>
      <c r="S50" s="10"/>
      <c r="V50" s="4"/>
      <c r="W50" s="4"/>
      <c r="X50" s="4"/>
      <c r="Y50" s="4"/>
    </row>
    <row r="51" spans="4:25" x14ac:dyDescent="0.3">
      <c r="D51" s="4"/>
      <c r="E51" s="4"/>
      <c r="F51" s="4"/>
      <c r="G51" s="4"/>
      <c r="H51" s="4"/>
      <c r="I51" s="4"/>
      <c r="J51" s="4"/>
      <c r="K51" s="4"/>
      <c r="N51" s="4"/>
      <c r="O51" s="4"/>
      <c r="P51" s="4"/>
      <c r="Q51" s="4"/>
      <c r="R51" s="4"/>
      <c r="S51" s="4"/>
      <c r="T51" s="4"/>
      <c r="U51" s="10"/>
      <c r="V51" s="4"/>
      <c r="W51" s="4"/>
      <c r="X51" s="4"/>
      <c r="Y51" s="4"/>
    </row>
    <row r="52" spans="4:25" x14ac:dyDescent="0.3">
      <c r="D52" s="4"/>
      <c r="E52" s="4"/>
      <c r="F52" s="4"/>
      <c r="G52" s="4"/>
      <c r="H52" s="4"/>
      <c r="I52" s="4"/>
      <c r="J52" s="4"/>
      <c r="K52" s="4"/>
      <c r="N52" s="4"/>
      <c r="O52" s="4"/>
      <c r="P52" s="4"/>
      <c r="Q52" s="4"/>
      <c r="R52" s="4"/>
      <c r="S52" s="4"/>
      <c r="T52" s="4"/>
      <c r="U52" s="10"/>
      <c r="V52" s="4"/>
      <c r="W52" s="4"/>
      <c r="X52" s="4"/>
      <c r="Y52" s="4"/>
    </row>
    <row r="53" spans="4:25" x14ac:dyDescent="0.3">
      <c r="D53" s="4"/>
      <c r="E53" s="4"/>
      <c r="F53" s="4"/>
      <c r="G53" s="4"/>
      <c r="H53" s="4"/>
      <c r="I53" s="4"/>
      <c r="J53" s="4"/>
      <c r="K53" s="4"/>
      <c r="N53" s="4"/>
      <c r="O53" s="4"/>
      <c r="P53" s="4"/>
      <c r="Q53" s="4"/>
      <c r="R53" s="4"/>
      <c r="S53" s="4"/>
      <c r="T53" s="4"/>
      <c r="U53" s="10"/>
      <c r="V53" s="4"/>
      <c r="W53" s="4"/>
      <c r="X53" s="4"/>
      <c r="Y53" s="4"/>
    </row>
    <row r="54" spans="4:25" x14ac:dyDescent="0.3">
      <c r="D54" s="4"/>
      <c r="E54" s="4"/>
      <c r="F54" s="4"/>
      <c r="G54" s="4"/>
      <c r="H54" s="4"/>
      <c r="I54" s="4"/>
      <c r="J54" s="4"/>
      <c r="K54" s="4"/>
      <c r="N54" s="4"/>
      <c r="O54" s="4"/>
      <c r="P54" s="4"/>
      <c r="Q54" s="4"/>
      <c r="R54" s="4"/>
      <c r="S54" s="4"/>
      <c r="T54" s="4"/>
      <c r="U54" s="10"/>
      <c r="V54" s="4"/>
      <c r="W54" s="4"/>
      <c r="X54" s="4"/>
      <c r="Y54" s="4"/>
    </row>
  </sheetData>
  <pageMargins left="0.7" right="0.7" top="1.1437499999999998" bottom="1.1437499999999998" header="0.75" footer="0.75"/>
  <pageSetup paperSize="9" fitToWidth="0" fitToHeight="0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1</v>
      </c>
      <c r="D4">
        <v>10</v>
      </c>
      <c r="G4">
        <v>2</v>
      </c>
      <c r="H4">
        <f t="shared" si="0"/>
        <v>0.1</v>
      </c>
      <c r="I4">
        <f t="shared" si="1"/>
        <v>0</v>
      </c>
      <c r="J4">
        <f t="shared" si="2"/>
        <v>-0.1</v>
      </c>
      <c r="N4">
        <v>2</v>
      </c>
      <c r="O4">
        <f t="shared" ref="O4:P10" si="4">AVERAGE(H4,H72)</f>
        <v>0.05</v>
      </c>
      <c r="P4">
        <f t="shared" si="4"/>
        <v>0</v>
      </c>
      <c r="Q4">
        <f t="shared" si="3"/>
        <v>-0.05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</v>
      </c>
      <c r="J5">
        <f t="shared" si="2"/>
        <v>0</v>
      </c>
      <c r="N5">
        <v>3</v>
      </c>
      <c r="O5">
        <f t="shared" si="4"/>
        <v>0</v>
      </c>
      <c r="P5">
        <f t="shared" si="4"/>
        <v>0.05</v>
      </c>
      <c r="Q5">
        <f t="shared" si="3"/>
        <v>0.05</v>
      </c>
    </row>
    <row r="6" spans="1:17" x14ac:dyDescent="0.3">
      <c r="A6" t="s">
        <v>104</v>
      </c>
      <c r="B6" t="s">
        <v>52</v>
      </c>
      <c r="C6">
        <v>0</v>
      </c>
      <c r="D6">
        <v>10</v>
      </c>
      <c r="G6">
        <v>4</v>
      </c>
      <c r="H6">
        <f t="shared" si="0"/>
        <v>0</v>
      </c>
      <c r="I6">
        <f t="shared" si="1"/>
        <v>0</v>
      </c>
      <c r="J6">
        <f t="shared" si="2"/>
        <v>0</v>
      </c>
      <c r="N6">
        <v>4</v>
      </c>
      <c r="O6">
        <f t="shared" si="4"/>
        <v>0</v>
      </c>
      <c r="P6">
        <f t="shared" si="4"/>
        <v>0</v>
      </c>
      <c r="Q6">
        <f t="shared" si="3"/>
        <v>0</v>
      </c>
    </row>
    <row r="7" spans="1:17" x14ac:dyDescent="0.3">
      <c r="A7" t="s">
        <v>105</v>
      </c>
      <c r="B7" t="s">
        <v>52</v>
      </c>
      <c r="C7">
        <v>6</v>
      </c>
      <c r="D7">
        <v>10</v>
      </c>
      <c r="G7">
        <v>5</v>
      </c>
      <c r="H7">
        <f t="shared" si="0"/>
        <v>0.6</v>
      </c>
      <c r="I7">
        <f t="shared" si="1"/>
        <v>0.3</v>
      </c>
      <c r="J7">
        <f t="shared" si="2"/>
        <v>-0.3</v>
      </c>
      <c r="N7">
        <v>5</v>
      </c>
      <c r="O7">
        <f t="shared" si="4"/>
        <v>0.5</v>
      </c>
      <c r="P7">
        <f t="shared" si="4"/>
        <v>0.35</v>
      </c>
      <c r="Q7">
        <f t="shared" si="3"/>
        <v>-0.15000000000000002</v>
      </c>
    </row>
    <row r="8" spans="1:17" x14ac:dyDescent="0.3">
      <c r="A8" t="s">
        <v>106</v>
      </c>
      <c r="B8" t="s">
        <v>52</v>
      </c>
      <c r="C8">
        <v>6</v>
      </c>
      <c r="D8">
        <v>10</v>
      </c>
      <c r="G8">
        <v>6</v>
      </c>
      <c r="H8">
        <f t="shared" si="0"/>
        <v>0.6</v>
      </c>
      <c r="I8">
        <f t="shared" si="1"/>
        <v>0.4</v>
      </c>
      <c r="J8">
        <f t="shared" si="2"/>
        <v>-0.19999999999999996</v>
      </c>
      <c r="N8">
        <v>6</v>
      </c>
      <c r="O8">
        <f t="shared" si="4"/>
        <v>0.44999999999999996</v>
      </c>
      <c r="P8">
        <f t="shared" si="4"/>
        <v>0.55000000000000004</v>
      </c>
      <c r="Q8">
        <f t="shared" si="3"/>
        <v>0.10000000000000009</v>
      </c>
    </row>
    <row r="9" spans="1:17" x14ac:dyDescent="0.3">
      <c r="A9" t="s">
        <v>107</v>
      </c>
      <c r="B9" t="s">
        <v>52</v>
      </c>
      <c r="C9">
        <v>9</v>
      </c>
      <c r="D9">
        <v>10</v>
      </c>
      <c r="G9">
        <v>7</v>
      </c>
      <c r="H9">
        <f t="shared" si="0"/>
        <v>0.9</v>
      </c>
      <c r="I9">
        <f t="shared" si="1"/>
        <v>1</v>
      </c>
      <c r="J9">
        <f t="shared" si="2"/>
        <v>9.9999999999999978E-2</v>
      </c>
      <c r="N9">
        <v>7</v>
      </c>
      <c r="O9">
        <f t="shared" si="4"/>
        <v>0.9</v>
      </c>
      <c r="P9">
        <f t="shared" si="4"/>
        <v>1</v>
      </c>
      <c r="Q9">
        <f t="shared" si="3"/>
        <v>9.9999999999999978E-2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-6.25</v>
      </c>
      <c r="P11" t="s">
        <v>47</v>
      </c>
      <c r="Q11">
        <f>100*SUM(Q3:Q10)/8</f>
        <v>0.62500000000000056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3</v>
      </c>
      <c r="D15">
        <v>10</v>
      </c>
    </row>
    <row r="16" spans="1:17" x14ac:dyDescent="0.3">
      <c r="A16" t="s">
        <v>74</v>
      </c>
      <c r="B16" t="s">
        <v>52</v>
      </c>
      <c r="C16">
        <v>4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0.05</v>
      </c>
      <c r="Q19">
        <f t="shared" ref="Q19:Q26" si="8">P19-O19</f>
        <v>0.05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</v>
      </c>
      <c r="J20">
        <f t="shared" si="7"/>
        <v>0</v>
      </c>
      <c r="N20">
        <v>2</v>
      </c>
      <c r="O20">
        <f t="shared" ref="O20:P26" si="9">AVERAGE(H20,H88)</f>
        <v>0</v>
      </c>
      <c r="P20">
        <f t="shared" si="9"/>
        <v>0.1</v>
      </c>
      <c r="Q20">
        <f t="shared" si="8"/>
        <v>0.1</v>
      </c>
    </row>
    <row r="21" spans="1:17" x14ac:dyDescent="0.3">
      <c r="A21" t="s">
        <v>111</v>
      </c>
      <c r="B21" t="s">
        <v>52</v>
      </c>
      <c r="C21">
        <v>2</v>
      </c>
      <c r="D21">
        <v>10</v>
      </c>
      <c r="G21">
        <v>3</v>
      </c>
      <c r="H21">
        <f t="shared" si="5"/>
        <v>0.2</v>
      </c>
      <c r="I21">
        <f t="shared" si="6"/>
        <v>0.1</v>
      </c>
      <c r="J21">
        <f t="shared" si="7"/>
        <v>-0.1</v>
      </c>
      <c r="N21">
        <v>3</v>
      </c>
      <c r="O21">
        <f t="shared" si="9"/>
        <v>0.1</v>
      </c>
      <c r="P21">
        <f t="shared" si="9"/>
        <v>0.15000000000000002</v>
      </c>
      <c r="Q21">
        <f t="shared" si="8"/>
        <v>5.0000000000000017E-2</v>
      </c>
    </row>
    <row r="22" spans="1:17" x14ac:dyDescent="0.3">
      <c r="A22" t="s">
        <v>112</v>
      </c>
      <c r="B22" t="s">
        <v>52</v>
      </c>
      <c r="C22">
        <v>1</v>
      </c>
      <c r="D22">
        <v>10</v>
      </c>
      <c r="G22">
        <v>4</v>
      </c>
      <c r="H22">
        <f t="shared" si="5"/>
        <v>0.1</v>
      </c>
      <c r="I22">
        <f t="shared" si="6"/>
        <v>0</v>
      </c>
      <c r="J22">
        <f t="shared" si="7"/>
        <v>-0.1</v>
      </c>
      <c r="N22">
        <v>4</v>
      </c>
      <c r="O22">
        <f t="shared" si="9"/>
        <v>0.25</v>
      </c>
      <c r="P22">
        <f t="shared" si="9"/>
        <v>0.1</v>
      </c>
      <c r="Q22">
        <f t="shared" si="8"/>
        <v>-0.15</v>
      </c>
    </row>
    <row r="23" spans="1:17" x14ac:dyDescent="0.3">
      <c r="A23" t="s">
        <v>113</v>
      </c>
      <c r="B23" t="s">
        <v>52</v>
      </c>
      <c r="C23">
        <v>7</v>
      </c>
      <c r="D23">
        <v>10</v>
      </c>
      <c r="G23">
        <v>5</v>
      </c>
      <c r="H23">
        <f t="shared" si="5"/>
        <v>0.7</v>
      </c>
      <c r="I23">
        <f t="shared" si="6"/>
        <v>0.8</v>
      </c>
      <c r="J23">
        <f t="shared" si="7"/>
        <v>0.10000000000000009</v>
      </c>
      <c r="N23">
        <v>5</v>
      </c>
      <c r="O23">
        <f t="shared" si="9"/>
        <v>0.6</v>
      </c>
      <c r="P23">
        <f t="shared" si="9"/>
        <v>0.85000000000000009</v>
      </c>
      <c r="Q23">
        <f t="shared" si="8"/>
        <v>0.25000000000000011</v>
      </c>
    </row>
    <row r="24" spans="1:17" x14ac:dyDescent="0.3">
      <c r="A24" t="s">
        <v>114</v>
      </c>
      <c r="B24" t="s">
        <v>52</v>
      </c>
      <c r="C24">
        <v>7</v>
      </c>
      <c r="D24">
        <v>10</v>
      </c>
      <c r="G24">
        <v>6</v>
      </c>
      <c r="H24">
        <f t="shared" si="5"/>
        <v>0.7</v>
      </c>
      <c r="I24">
        <f t="shared" si="6"/>
        <v>0.9</v>
      </c>
      <c r="J24">
        <f t="shared" si="7"/>
        <v>0.20000000000000007</v>
      </c>
      <c r="N24">
        <v>6</v>
      </c>
      <c r="O24">
        <f t="shared" si="9"/>
        <v>0.8</v>
      </c>
      <c r="P24">
        <f t="shared" si="9"/>
        <v>0.95</v>
      </c>
      <c r="Q24">
        <f t="shared" si="8"/>
        <v>0.14999999999999991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0.9</v>
      </c>
      <c r="J25">
        <f t="shared" si="7"/>
        <v>-9.9999999999999978E-2</v>
      </c>
      <c r="N25">
        <v>7</v>
      </c>
      <c r="O25">
        <f t="shared" si="9"/>
        <v>0.95</v>
      </c>
      <c r="P25">
        <f t="shared" si="9"/>
        <v>0.95</v>
      </c>
      <c r="Q25">
        <f t="shared" si="8"/>
        <v>0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2.0816681711721685E-15</v>
      </c>
      <c r="P27" t="s">
        <v>47</v>
      </c>
      <c r="Q27">
        <f>100*SUM(Q19:Q26)/8</f>
        <v>5.6250000000000009</v>
      </c>
    </row>
    <row r="28" spans="1:17" x14ac:dyDescent="0.3">
      <c r="A28" t="s">
        <v>78</v>
      </c>
      <c r="B28" t="s">
        <v>52</v>
      </c>
      <c r="C28">
        <v>0</v>
      </c>
      <c r="D28">
        <v>10</v>
      </c>
    </row>
    <row r="29" spans="1:17" x14ac:dyDescent="0.3">
      <c r="A29" t="s">
        <v>79</v>
      </c>
      <c r="B29" t="s">
        <v>52</v>
      </c>
      <c r="C29">
        <v>1</v>
      </c>
      <c r="D29">
        <v>10</v>
      </c>
    </row>
    <row r="30" spans="1:17" x14ac:dyDescent="0.3">
      <c r="A30" t="s">
        <v>80</v>
      </c>
      <c r="B30" t="s">
        <v>52</v>
      </c>
      <c r="C30">
        <v>0</v>
      </c>
      <c r="D30">
        <v>10</v>
      </c>
    </row>
    <row r="31" spans="1:17" x14ac:dyDescent="0.3">
      <c r="A31" t="s">
        <v>81</v>
      </c>
      <c r="B31" t="s">
        <v>52</v>
      </c>
      <c r="C31">
        <v>8</v>
      </c>
      <c r="D31">
        <v>10</v>
      </c>
    </row>
    <row r="32" spans="1:17" x14ac:dyDescent="0.3">
      <c r="A32" t="s">
        <v>82</v>
      </c>
      <c r="B32" t="s">
        <v>52</v>
      </c>
      <c r="C32">
        <v>9</v>
      </c>
      <c r="D32">
        <v>10</v>
      </c>
    </row>
    <row r="33" spans="1:17" x14ac:dyDescent="0.3">
      <c r="A33" t="s">
        <v>83</v>
      </c>
      <c r="B33" t="s">
        <v>52</v>
      </c>
      <c r="C33">
        <v>9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</v>
      </c>
      <c r="J36">
        <f t="shared" si="12"/>
        <v>0</v>
      </c>
      <c r="N36">
        <v>2</v>
      </c>
      <c r="O36">
        <f t="shared" ref="O36:P42" si="14">AVERAGE(H36,H104)</f>
        <v>0</v>
      </c>
      <c r="P36">
        <f t="shared" si="14"/>
        <v>0.15</v>
      </c>
      <c r="Q36">
        <f t="shared" si="13"/>
        <v>0.15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0.1</v>
      </c>
      <c r="J37">
        <f t="shared" si="12"/>
        <v>0.1</v>
      </c>
      <c r="N37">
        <v>3</v>
      </c>
      <c r="O37">
        <f t="shared" si="14"/>
        <v>0</v>
      </c>
      <c r="P37">
        <f t="shared" si="14"/>
        <v>0.05</v>
      </c>
      <c r="Q37">
        <f t="shared" si="13"/>
        <v>0.05</v>
      </c>
    </row>
    <row r="38" spans="1:17" x14ac:dyDescent="0.3">
      <c r="A38" t="s">
        <v>120</v>
      </c>
      <c r="B38" t="s">
        <v>52</v>
      </c>
      <c r="C38">
        <v>1</v>
      </c>
      <c r="D38">
        <v>10</v>
      </c>
      <c r="G38">
        <v>4</v>
      </c>
      <c r="H38">
        <f t="shared" si="10"/>
        <v>0.1</v>
      </c>
      <c r="I38">
        <f t="shared" si="11"/>
        <v>0</v>
      </c>
      <c r="J38">
        <f t="shared" si="12"/>
        <v>-0.1</v>
      </c>
      <c r="N38">
        <v>4</v>
      </c>
      <c r="O38">
        <f t="shared" si="14"/>
        <v>0.2</v>
      </c>
      <c r="P38">
        <f t="shared" si="14"/>
        <v>0</v>
      </c>
      <c r="Q38">
        <f t="shared" si="13"/>
        <v>-0.2</v>
      </c>
    </row>
    <row r="39" spans="1:17" x14ac:dyDescent="0.3">
      <c r="A39" t="s">
        <v>121</v>
      </c>
      <c r="B39" t="s">
        <v>52</v>
      </c>
      <c r="C39">
        <v>10</v>
      </c>
      <c r="D39">
        <v>10</v>
      </c>
      <c r="G39">
        <v>5</v>
      </c>
      <c r="H39">
        <f t="shared" si="10"/>
        <v>1</v>
      </c>
      <c r="I39">
        <f t="shared" si="11"/>
        <v>0.3</v>
      </c>
      <c r="J39">
        <f t="shared" si="12"/>
        <v>-0.7</v>
      </c>
      <c r="N39">
        <v>5</v>
      </c>
      <c r="O39">
        <f t="shared" si="14"/>
        <v>1</v>
      </c>
      <c r="P39">
        <f t="shared" si="14"/>
        <v>0.5</v>
      </c>
      <c r="Q39">
        <f t="shared" si="13"/>
        <v>-0.5</v>
      </c>
    </row>
    <row r="40" spans="1:17" x14ac:dyDescent="0.3">
      <c r="A40" t="s">
        <v>122</v>
      </c>
      <c r="B40" t="s">
        <v>52</v>
      </c>
      <c r="C40">
        <v>9</v>
      </c>
      <c r="D40">
        <v>10</v>
      </c>
      <c r="G40">
        <v>6</v>
      </c>
      <c r="H40">
        <f t="shared" si="10"/>
        <v>0.9</v>
      </c>
      <c r="I40">
        <f t="shared" si="11"/>
        <v>1</v>
      </c>
      <c r="J40">
        <f t="shared" si="12"/>
        <v>9.9999999999999978E-2</v>
      </c>
      <c r="N40">
        <v>6</v>
      </c>
      <c r="O40">
        <f t="shared" si="14"/>
        <v>0.95</v>
      </c>
      <c r="P40">
        <f t="shared" si="14"/>
        <v>1</v>
      </c>
      <c r="Q40">
        <f t="shared" si="13"/>
        <v>5.0000000000000044E-2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0.95</v>
      </c>
      <c r="P41">
        <f t="shared" si="14"/>
        <v>1</v>
      </c>
      <c r="Q41">
        <f t="shared" si="13"/>
        <v>5.0000000000000044E-2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-7.5</v>
      </c>
      <c r="P43" t="s">
        <v>47</v>
      </c>
      <c r="Q43">
        <f>100*SUM(Q35:Q42)/8</f>
        <v>-4.9999999999999991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1</v>
      </c>
      <c r="D45">
        <v>10</v>
      </c>
    </row>
    <row r="46" spans="1:17" x14ac:dyDescent="0.3">
      <c r="A46" t="s">
        <v>88</v>
      </c>
      <c r="B46" t="s">
        <v>52</v>
      </c>
      <c r="C46">
        <v>0</v>
      </c>
      <c r="D46">
        <v>10</v>
      </c>
    </row>
    <row r="47" spans="1:17" x14ac:dyDescent="0.3">
      <c r="A47" t="s">
        <v>89</v>
      </c>
      <c r="B47" t="s">
        <v>52</v>
      </c>
      <c r="C47">
        <v>3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0.2</v>
      </c>
      <c r="J52">
        <f t="shared" si="17"/>
        <v>0.2</v>
      </c>
      <c r="N52">
        <v>2</v>
      </c>
      <c r="O52">
        <f t="shared" ref="O52:P58" si="19">AVERAGE(H52,H120)</f>
        <v>0</v>
      </c>
      <c r="P52">
        <f t="shared" si="19"/>
        <v>0.30000000000000004</v>
      </c>
      <c r="Q52">
        <f t="shared" si="18"/>
        <v>0.30000000000000004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</v>
      </c>
      <c r="J53">
        <f t="shared" si="17"/>
        <v>0</v>
      </c>
      <c r="N53">
        <v>3</v>
      </c>
      <c r="O53">
        <f t="shared" si="19"/>
        <v>0.05</v>
      </c>
      <c r="P53">
        <f t="shared" si="19"/>
        <v>0.1</v>
      </c>
      <c r="Q53">
        <f t="shared" si="18"/>
        <v>0.05</v>
      </c>
    </row>
    <row r="54" spans="1:17" x14ac:dyDescent="0.3">
      <c r="A54" t="s">
        <v>128</v>
      </c>
      <c r="B54" t="s">
        <v>52</v>
      </c>
      <c r="C54">
        <v>7</v>
      </c>
      <c r="D54">
        <v>10</v>
      </c>
      <c r="G54">
        <v>4</v>
      </c>
      <c r="H54">
        <f t="shared" si="15"/>
        <v>0.7</v>
      </c>
      <c r="I54">
        <f t="shared" si="16"/>
        <v>0.3</v>
      </c>
      <c r="J54">
        <f t="shared" si="17"/>
        <v>-0.39999999999999997</v>
      </c>
      <c r="N54">
        <v>4</v>
      </c>
      <c r="O54">
        <f t="shared" si="19"/>
        <v>0.44999999999999996</v>
      </c>
      <c r="P54">
        <f t="shared" si="19"/>
        <v>0.4</v>
      </c>
      <c r="Q54">
        <f t="shared" si="18"/>
        <v>-4.9999999999999933E-2</v>
      </c>
    </row>
    <row r="55" spans="1:17" x14ac:dyDescent="0.3">
      <c r="A55" t="s">
        <v>129</v>
      </c>
      <c r="B55" t="s">
        <v>52</v>
      </c>
      <c r="C55">
        <v>10</v>
      </c>
      <c r="D55">
        <v>10</v>
      </c>
      <c r="G55">
        <v>5</v>
      </c>
      <c r="H55">
        <f t="shared" si="15"/>
        <v>1</v>
      </c>
      <c r="I55">
        <f t="shared" si="16"/>
        <v>0.8</v>
      </c>
      <c r="J55">
        <f t="shared" si="17"/>
        <v>-0.19999999999999996</v>
      </c>
      <c r="N55">
        <v>5</v>
      </c>
      <c r="O55">
        <f t="shared" si="19"/>
        <v>0.85</v>
      </c>
      <c r="P55">
        <f t="shared" si="19"/>
        <v>0.9</v>
      </c>
      <c r="Q55">
        <f t="shared" si="18"/>
        <v>5.0000000000000044E-2</v>
      </c>
    </row>
    <row r="56" spans="1:17" x14ac:dyDescent="0.3">
      <c r="A56" t="s">
        <v>130</v>
      </c>
      <c r="B56" t="s">
        <v>52</v>
      </c>
      <c r="C56">
        <v>10</v>
      </c>
      <c r="D56">
        <v>10</v>
      </c>
      <c r="G56">
        <v>6</v>
      </c>
      <c r="H56">
        <f t="shared" si="15"/>
        <v>1</v>
      </c>
      <c r="I56">
        <f t="shared" si="16"/>
        <v>1</v>
      </c>
      <c r="J56">
        <f t="shared" si="17"/>
        <v>0</v>
      </c>
      <c r="N56">
        <v>6</v>
      </c>
      <c r="O56">
        <f t="shared" si="19"/>
        <v>0.8</v>
      </c>
      <c r="P56">
        <f t="shared" si="19"/>
        <v>1</v>
      </c>
      <c r="Q56">
        <f t="shared" si="18"/>
        <v>0.19999999999999996</v>
      </c>
    </row>
    <row r="57" spans="1:17" x14ac:dyDescent="0.3">
      <c r="A57" t="s">
        <v>131</v>
      </c>
      <c r="B57" t="s">
        <v>52</v>
      </c>
      <c r="C57">
        <v>9</v>
      </c>
      <c r="D57">
        <v>10</v>
      </c>
      <c r="G57">
        <v>7</v>
      </c>
      <c r="H57">
        <f t="shared" si="15"/>
        <v>0.9</v>
      </c>
      <c r="I57">
        <f t="shared" si="16"/>
        <v>1</v>
      </c>
      <c r="J57">
        <f t="shared" si="17"/>
        <v>9.9999999999999978E-2</v>
      </c>
      <c r="N57">
        <v>7</v>
      </c>
      <c r="O57">
        <f t="shared" si="19"/>
        <v>0.9</v>
      </c>
      <c r="P57">
        <f t="shared" si="19"/>
        <v>1</v>
      </c>
      <c r="Q57">
        <f t="shared" si="18"/>
        <v>9.9999999999999978E-2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-3.7499999999999991</v>
      </c>
      <c r="P59" t="s">
        <v>47</v>
      </c>
      <c r="Q59">
        <f>100*SUM(Q51:Q58)/8</f>
        <v>8.125</v>
      </c>
    </row>
    <row r="60" spans="1:17" x14ac:dyDescent="0.3">
      <c r="A60" t="s">
        <v>94</v>
      </c>
      <c r="B60" t="s">
        <v>52</v>
      </c>
      <c r="C60">
        <v>2</v>
      </c>
      <c r="D60">
        <v>10</v>
      </c>
    </row>
    <row r="61" spans="1:17" x14ac:dyDescent="0.3">
      <c r="A61" t="s">
        <v>95</v>
      </c>
      <c r="B61" t="s">
        <v>52</v>
      </c>
      <c r="C61">
        <v>0</v>
      </c>
      <c r="D61">
        <v>10</v>
      </c>
    </row>
    <row r="62" spans="1:17" x14ac:dyDescent="0.3">
      <c r="A62" t="s">
        <v>96</v>
      </c>
      <c r="B62" t="s">
        <v>52</v>
      </c>
      <c r="C62">
        <v>3</v>
      </c>
      <c r="D62">
        <v>10</v>
      </c>
    </row>
    <row r="63" spans="1:17" x14ac:dyDescent="0.3">
      <c r="A63" t="s">
        <v>97</v>
      </c>
      <c r="B63" t="s">
        <v>52</v>
      </c>
      <c r="C63">
        <v>8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0.1</v>
      </c>
      <c r="J73">
        <f t="shared" si="22"/>
        <v>0.1</v>
      </c>
    </row>
    <row r="74" spans="1:10" x14ac:dyDescent="0.3">
      <c r="A74" t="s">
        <v>104</v>
      </c>
      <c r="B74" t="s">
        <v>57</v>
      </c>
      <c r="C74">
        <v>0</v>
      </c>
      <c r="D74">
        <v>10</v>
      </c>
      <c r="G74">
        <v>4</v>
      </c>
      <c r="H74">
        <f t="shared" si="20"/>
        <v>0</v>
      </c>
      <c r="I74">
        <f t="shared" si="21"/>
        <v>0</v>
      </c>
      <c r="J74">
        <f t="shared" si="22"/>
        <v>0</v>
      </c>
    </row>
    <row r="75" spans="1:10" x14ac:dyDescent="0.3">
      <c r="A75" t="s">
        <v>105</v>
      </c>
      <c r="B75" t="s">
        <v>57</v>
      </c>
      <c r="C75">
        <v>4</v>
      </c>
      <c r="D75">
        <v>10</v>
      </c>
      <c r="G75">
        <v>5</v>
      </c>
      <c r="H75">
        <f t="shared" si="20"/>
        <v>0.4</v>
      </c>
      <c r="I75">
        <f t="shared" si="21"/>
        <v>0.4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3</v>
      </c>
      <c r="D76">
        <v>10</v>
      </c>
      <c r="G76">
        <v>6</v>
      </c>
      <c r="H76">
        <f t="shared" si="20"/>
        <v>0.3</v>
      </c>
      <c r="I76">
        <f t="shared" si="21"/>
        <v>0.7</v>
      </c>
      <c r="J76">
        <f t="shared" si="22"/>
        <v>0.39999999999999997</v>
      </c>
    </row>
    <row r="77" spans="1:10" x14ac:dyDescent="0.3">
      <c r="A77" t="s">
        <v>107</v>
      </c>
      <c r="B77" t="s">
        <v>57</v>
      </c>
      <c r="C77">
        <v>9</v>
      </c>
      <c r="D77">
        <v>10</v>
      </c>
      <c r="G77">
        <v>7</v>
      </c>
      <c r="H77">
        <f t="shared" si="20"/>
        <v>0.9</v>
      </c>
      <c r="I77">
        <f t="shared" si="21"/>
        <v>1</v>
      </c>
      <c r="J77">
        <f t="shared" si="22"/>
        <v>9.9999999999999978E-2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7.5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1</v>
      </c>
      <c r="D81">
        <v>10</v>
      </c>
    </row>
    <row r="82" spans="1:10" x14ac:dyDescent="0.3">
      <c r="A82" t="s">
        <v>72</v>
      </c>
      <c r="B82" t="s">
        <v>57</v>
      </c>
      <c r="C82">
        <v>0</v>
      </c>
      <c r="D82">
        <v>10</v>
      </c>
    </row>
    <row r="83" spans="1:10" x14ac:dyDescent="0.3">
      <c r="A83" t="s">
        <v>73</v>
      </c>
      <c r="B83" t="s">
        <v>57</v>
      </c>
      <c r="C83">
        <v>4</v>
      </c>
      <c r="D83">
        <v>10</v>
      </c>
    </row>
    <row r="84" spans="1:10" x14ac:dyDescent="0.3">
      <c r="A84" t="s">
        <v>74</v>
      </c>
      <c r="B84" t="s">
        <v>57</v>
      </c>
      <c r="C84">
        <v>7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0.1</v>
      </c>
      <c r="J87">
        <f t="shared" ref="J87:J94" si="25">I87-H87</f>
        <v>0.1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0.2</v>
      </c>
      <c r="J88">
        <f t="shared" si="25"/>
        <v>0.2</v>
      </c>
    </row>
    <row r="89" spans="1:10" x14ac:dyDescent="0.3">
      <c r="A89" t="s">
        <v>111</v>
      </c>
      <c r="B89" t="s">
        <v>57</v>
      </c>
      <c r="C89">
        <v>0</v>
      </c>
      <c r="D89">
        <v>10</v>
      </c>
      <c r="G89">
        <v>3</v>
      </c>
      <c r="H89">
        <f t="shared" si="23"/>
        <v>0</v>
      </c>
      <c r="I89">
        <f t="shared" si="24"/>
        <v>0.2</v>
      </c>
      <c r="J89">
        <f t="shared" si="25"/>
        <v>0.2</v>
      </c>
    </row>
    <row r="90" spans="1:10" x14ac:dyDescent="0.3">
      <c r="A90" t="s">
        <v>112</v>
      </c>
      <c r="B90" t="s">
        <v>57</v>
      </c>
      <c r="C90">
        <v>4</v>
      </c>
      <c r="D90">
        <v>10</v>
      </c>
      <c r="G90">
        <v>4</v>
      </c>
      <c r="H90">
        <f t="shared" si="23"/>
        <v>0.4</v>
      </c>
      <c r="I90">
        <f t="shared" si="24"/>
        <v>0.2</v>
      </c>
      <c r="J90">
        <f t="shared" si="25"/>
        <v>-0.2</v>
      </c>
    </row>
    <row r="91" spans="1:10" x14ac:dyDescent="0.3">
      <c r="A91" t="s">
        <v>113</v>
      </c>
      <c r="B91" t="s">
        <v>57</v>
      </c>
      <c r="C91">
        <v>5</v>
      </c>
      <c r="D91">
        <v>10</v>
      </c>
      <c r="G91">
        <v>5</v>
      </c>
      <c r="H91">
        <f t="shared" si="23"/>
        <v>0.5</v>
      </c>
      <c r="I91">
        <f t="shared" si="24"/>
        <v>0.9</v>
      </c>
      <c r="J91">
        <f t="shared" si="25"/>
        <v>0.4</v>
      </c>
    </row>
    <row r="92" spans="1:10" x14ac:dyDescent="0.3">
      <c r="A92" t="s">
        <v>114</v>
      </c>
      <c r="B92" t="s">
        <v>57</v>
      </c>
      <c r="C92">
        <v>9</v>
      </c>
      <c r="D92">
        <v>10</v>
      </c>
      <c r="G92">
        <v>6</v>
      </c>
      <c r="H92">
        <f t="shared" si="23"/>
        <v>0.9</v>
      </c>
      <c r="I92">
        <f t="shared" si="24"/>
        <v>1</v>
      </c>
      <c r="J92">
        <f t="shared" si="25"/>
        <v>9.9999999999999978E-2</v>
      </c>
    </row>
    <row r="93" spans="1:10" x14ac:dyDescent="0.3">
      <c r="A93" t="s">
        <v>115</v>
      </c>
      <c r="B93" t="s">
        <v>57</v>
      </c>
      <c r="C93">
        <v>9</v>
      </c>
      <c r="D93">
        <v>10</v>
      </c>
      <c r="G93">
        <v>7</v>
      </c>
      <c r="H93">
        <f t="shared" si="23"/>
        <v>0.9</v>
      </c>
      <c r="I93">
        <f t="shared" si="24"/>
        <v>1</v>
      </c>
      <c r="J93">
        <f t="shared" si="25"/>
        <v>9.9999999999999978E-2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1</v>
      </c>
      <c r="D95">
        <v>10</v>
      </c>
      <c r="I95" t="s">
        <v>47</v>
      </c>
      <c r="J95">
        <f>100*SUM(J87:J94)/8</f>
        <v>11.249999999999998</v>
      </c>
    </row>
    <row r="96" spans="1:10" x14ac:dyDescent="0.3">
      <c r="A96" t="s">
        <v>78</v>
      </c>
      <c r="B96" t="s">
        <v>57</v>
      </c>
      <c r="C96">
        <v>2</v>
      </c>
      <c r="D96">
        <v>10</v>
      </c>
    </row>
    <row r="97" spans="1:10" x14ac:dyDescent="0.3">
      <c r="A97" t="s">
        <v>79</v>
      </c>
      <c r="B97" t="s">
        <v>57</v>
      </c>
      <c r="C97">
        <v>2</v>
      </c>
      <c r="D97">
        <v>10</v>
      </c>
    </row>
    <row r="98" spans="1:10" x14ac:dyDescent="0.3">
      <c r="A98" t="s">
        <v>80</v>
      </c>
      <c r="B98" t="s">
        <v>57</v>
      </c>
      <c r="C98">
        <v>2</v>
      </c>
      <c r="D98">
        <v>10</v>
      </c>
    </row>
    <row r="99" spans="1:10" x14ac:dyDescent="0.3">
      <c r="A99" t="s">
        <v>81</v>
      </c>
      <c r="B99" t="s">
        <v>57</v>
      </c>
      <c r="C99">
        <v>9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0.3</v>
      </c>
      <c r="J104">
        <f t="shared" si="28"/>
        <v>0.3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3</v>
      </c>
      <c r="D106">
        <v>10</v>
      </c>
      <c r="G106">
        <v>4</v>
      </c>
      <c r="H106">
        <f t="shared" si="26"/>
        <v>0.3</v>
      </c>
      <c r="I106">
        <f t="shared" si="27"/>
        <v>0</v>
      </c>
      <c r="J106">
        <f t="shared" si="28"/>
        <v>-0.3</v>
      </c>
    </row>
    <row r="107" spans="1:10" x14ac:dyDescent="0.3">
      <c r="A107" t="s">
        <v>121</v>
      </c>
      <c r="B107" t="s">
        <v>57</v>
      </c>
      <c r="C107">
        <v>10</v>
      </c>
      <c r="D107">
        <v>10</v>
      </c>
      <c r="G107">
        <v>5</v>
      </c>
      <c r="H107">
        <f t="shared" si="26"/>
        <v>1</v>
      </c>
      <c r="I107">
        <f t="shared" si="27"/>
        <v>0.7</v>
      </c>
      <c r="J107">
        <f t="shared" si="28"/>
        <v>-0.30000000000000004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1</v>
      </c>
      <c r="J108">
        <f t="shared" si="28"/>
        <v>0</v>
      </c>
    </row>
    <row r="109" spans="1:10" x14ac:dyDescent="0.3">
      <c r="A109" t="s">
        <v>123</v>
      </c>
      <c r="B109" t="s">
        <v>57</v>
      </c>
      <c r="C109">
        <v>9</v>
      </c>
      <c r="D109">
        <v>10</v>
      </c>
      <c r="G109">
        <v>7</v>
      </c>
      <c r="H109">
        <f t="shared" si="26"/>
        <v>0.9</v>
      </c>
      <c r="I109">
        <f t="shared" si="27"/>
        <v>1</v>
      </c>
      <c r="J109">
        <f t="shared" si="28"/>
        <v>9.9999999999999978E-2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-2.5000000000000009</v>
      </c>
    </row>
    <row r="112" spans="1:10" x14ac:dyDescent="0.3">
      <c r="A112" t="s">
        <v>86</v>
      </c>
      <c r="B112" t="s">
        <v>57</v>
      </c>
      <c r="C112">
        <v>3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0</v>
      </c>
      <c r="D114">
        <v>10</v>
      </c>
    </row>
    <row r="115" spans="1:10" x14ac:dyDescent="0.3">
      <c r="A115" t="s">
        <v>89</v>
      </c>
      <c r="B115" t="s">
        <v>57</v>
      </c>
      <c r="C115">
        <v>7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0.4</v>
      </c>
      <c r="J120">
        <f t="shared" si="31"/>
        <v>0.4</v>
      </c>
    </row>
    <row r="121" spans="1:10" x14ac:dyDescent="0.3">
      <c r="A121" t="s">
        <v>127</v>
      </c>
      <c r="B121" t="s">
        <v>57</v>
      </c>
      <c r="C121">
        <v>1</v>
      </c>
      <c r="D121">
        <v>10</v>
      </c>
      <c r="G121">
        <v>3</v>
      </c>
      <c r="H121">
        <f t="shared" si="29"/>
        <v>0.1</v>
      </c>
      <c r="I121">
        <f t="shared" si="30"/>
        <v>0.2</v>
      </c>
      <c r="J121">
        <f t="shared" si="31"/>
        <v>0.1</v>
      </c>
    </row>
    <row r="122" spans="1:10" x14ac:dyDescent="0.3">
      <c r="A122" t="s">
        <v>128</v>
      </c>
      <c r="B122" t="s">
        <v>57</v>
      </c>
      <c r="C122">
        <v>2</v>
      </c>
      <c r="D122">
        <v>10</v>
      </c>
      <c r="G122">
        <v>4</v>
      </c>
      <c r="H122">
        <f t="shared" si="29"/>
        <v>0.2</v>
      </c>
      <c r="I122">
        <f t="shared" si="30"/>
        <v>0.5</v>
      </c>
      <c r="J122">
        <f t="shared" si="31"/>
        <v>0.3</v>
      </c>
    </row>
    <row r="123" spans="1:10" x14ac:dyDescent="0.3">
      <c r="A123" t="s">
        <v>129</v>
      </c>
      <c r="B123" t="s">
        <v>57</v>
      </c>
      <c r="C123">
        <v>7</v>
      </c>
      <c r="D123">
        <v>10</v>
      </c>
      <c r="G123">
        <v>5</v>
      </c>
      <c r="H123">
        <f t="shared" si="29"/>
        <v>0.7</v>
      </c>
      <c r="I123">
        <f t="shared" si="30"/>
        <v>1</v>
      </c>
      <c r="J123">
        <f t="shared" si="31"/>
        <v>0.30000000000000004</v>
      </c>
    </row>
    <row r="124" spans="1:10" x14ac:dyDescent="0.3">
      <c r="A124" t="s">
        <v>130</v>
      </c>
      <c r="B124" t="s">
        <v>57</v>
      </c>
      <c r="C124">
        <v>6</v>
      </c>
      <c r="D124">
        <v>10</v>
      </c>
      <c r="G124">
        <v>6</v>
      </c>
      <c r="H124">
        <f t="shared" si="29"/>
        <v>0.6</v>
      </c>
      <c r="I124">
        <f t="shared" si="30"/>
        <v>1</v>
      </c>
      <c r="J124">
        <f t="shared" si="31"/>
        <v>0.4</v>
      </c>
    </row>
    <row r="125" spans="1:10" x14ac:dyDescent="0.3">
      <c r="A125" t="s">
        <v>131</v>
      </c>
      <c r="B125" t="s">
        <v>57</v>
      </c>
      <c r="C125">
        <v>9</v>
      </c>
      <c r="D125">
        <v>10</v>
      </c>
      <c r="G125">
        <v>7</v>
      </c>
      <c r="H125">
        <f t="shared" si="29"/>
        <v>0.9</v>
      </c>
      <c r="I125">
        <f t="shared" si="30"/>
        <v>1</v>
      </c>
      <c r="J125">
        <f t="shared" si="31"/>
        <v>9.9999999999999978E-2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20</v>
      </c>
    </row>
    <row r="128" spans="1:10" x14ac:dyDescent="0.3">
      <c r="A128" t="s">
        <v>94</v>
      </c>
      <c r="B128" t="s">
        <v>57</v>
      </c>
      <c r="C128">
        <v>4</v>
      </c>
      <c r="D128">
        <v>10</v>
      </c>
    </row>
    <row r="129" spans="1:4" x14ac:dyDescent="0.3">
      <c r="A129" t="s">
        <v>95</v>
      </c>
      <c r="B129" t="s">
        <v>57</v>
      </c>
      <c r="C129">
        <v>2</v>
      </c>
      <c r="D129">
        <v>10</v>
      </c>
    </row>
    <row r="130" spans="1:4" x14ac:dyDescent="0.3">
      <c r="A130" t="s">
        <v>96</v>
      </c>
      <c r="B130" t="s">
        <v>57</v>
      </c>
      <c r="C130">
        <v>5</v>
      </c>
      <c r="D130">
        <v>10</v>
      </c>
    </row>
    <row r="131" spans="1:4" x14ac:dyDescent="0.3">
      <c r="A131" t="s">
        <v>97</v>
      </c>
      <c r="B131" t="s">
        <v>57</v>
      </c>
      <c r="C131">
        <v>10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0.1</v>
      </c>
      <c r="J4">
        <f t="shared" si="2"/>
        <v>0.1</v>
      </c>
      <c r="N4">
        <v>2</v>
      </c>
      <c r="O4">
        <f t="shared" ref="O4:P10" si="4">AVERAGE(H4,H72)</f>
        <v>0</v>
      </c>
      <c r="P4">
        <f t="shared" si="4"/>
        <v>0.05</v>
      </c>
      <c r="Q4">
        <f t="shared" si="3"/>
        <v>0.05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</v>
      </c>
      <c r="J5">
        <f t="shared" si="2"/>
        <v>0</v>
      </c>
      <c r="N5">
        <v>3</v>
      </c>
      <c r="O5">
        <f t="shared" si="4"/>
        <v>0</v>
      </c>
      <c r="P5">
        <f t="shared" si="4"/>
        <v>0</v>
      </c>
      <c r="Q5">
        <f t="shared" si="3"/>
        <v>0</v>
      </c>
    </row>
    <row r="6" spans="1:17" x14ac:dyDescent="0.3">
      <c r="A6" t="s">
        <v>104</v>
      </c>
      <c r="B6" t="s">
        <v>52</v>
      </c>
      <c r="C6">
        <v>2</v>
      </c>
      <c r="D6">
        <v>10</v>
      </c>
      <c r="G6">
        <v>4</v>
      </c>
      <c r="H6">
        <f t="shared" si="0"/>
        <v>0.2</v>
      </c>
      <c r="I6">
        <f t="shared" si="1"/>
        <v>0</v>
      </c>
      <c r="J6">
        <f t="shared" si="2"/>
        <v>-0.2</v>
      </c>
      <c r="N6">
        <v>4</v>
      </c>
      <c r="O6">
        <f t="shared" si="4"/>
        <v>0.2</v>
      </c>
      <c r="P6">
        <f t="shared" si="4"/>
        <v>0</v>
      </c>
      <c r="Q6">
        <f t="shared" si="3"/>
        <v>-0.2</v>
      </c>
    </row>
    <row r="7" spans="1:17" x14ac:dyDescent="0.3">
      <c r="A7" t="s">
        <v>105</v>
      </c>
      <c r="B7" t="s">
        <v>52</v>
      </c>
      <c r="C7">
        <v>3</v>
      </c>
      <c r="D7">
        <v>10</v>
      </c>
      <c r="G7">
        <v>5</v>
      </c>
      <c r="H7">
        <f t="shared" si="0"/>
        <v>0.3</v>
      </c>
      <c r="I7">
        <f t="shared" si="1"/>
        <v>0.6</v>
      </c>
      <c r="J7">
        <f t="shared" si="2"/>
        <v>0.3</v>
      </c>
      <c r="N7">
        <v>5</v>
      </c>
      <c r="O7">
        <f t="shared" si="4"/>
        <v>0.5</v>
      </c>
      <c r="P7">
        <f t="shared" si="4"/>
        <v>0.44999999999999996</v>
      </c>
      <c r="Q7">
        <f t="shared" si="3"/>
        <v>-5.0000000000000044E-2</v>
      </c>
    </row>
    <row r="8" spans="1:17" x14ac:dyDescent="0.3">
      <c r="A8" t="s">
        <v>106</v>
      </c>
      <c r="B8" t="s">
        <v>52</v>
      </c>
      <c r="C8">
        <v>6</v>
      </c>
      <c r="D8">
        <v>10</v>
      </c>
      <c r="G8">
        <v>6</v>
      </c>
      <c r="H8">
        <f t="shared" si="0"/>
        <v>0.6</v>
      </c>
      <c r="I8">
        <f t="shared" si="1"/>
        <v>0.9</v>
      </c>
      <c r="J8">
        <f t="shared" si="2"/>
        <v>0.30000000000000004</v>
      </c>
      <c r="N8">
        <v>6</v>
      </c>
      <c r="O8">
        <f t="shared" si="4"/>
        <v>0.7</v>
      </c>
      <c r="P8">
        <f t="shared" si="4"/>
        <v>0.95</v>
      </c>
      <c r="Q8">
        <f t="shared" si="3"/>
        <v>0.25</v>
      </c>
    </row>
    <row r="9" spans="1:17" x14ac:dyDescent="0.3">
      <c r="A9" t="s">
        <v>107</v>
      </c>
      <c r="B9" t="s">
        <v>52</v>
      </c>
      <c r="C9">
        <v>9</v>
      </c>
      <c r="D9">
        <v>10</v>
      </c>
      <c r="G9">
        <v>7</v>
      </c>
      <c r="H9">
        <f t="shared" si="0"/>
        <v>0.9</v>
      </c>
      <c r="I9">
        <f t="shared" si="1"/>
        <v>1</v>
      </c>
      <c r="J9">
        <f t="shared" si="2"/>
        <v>9.9999999999999978E-2</v>
      </c>
      <c r="N9">
        <v>7</v>
      </c>
      <c r="O9">
        <f t="shared" si="4"/>
        <v>0.95</v>
      </c>
      <c r="P9">
        <f t="shared" si="4"/>
        <v>1</v>
      </c>
      <c r="Q9">
        <f t="shared" si="3"/>
        <v>5.0000000000000044E-2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7.5</v>
      </c>
      <c r="P11" t="s">
        <v>47</v>
      </c>
      <c r="Q11">
        <f>100*SUM(Q3:Q10)/8</f>
        <v>1.2499999999999998</v>
      </c>
    </row>
    <row r="12" spans="1:17" x14ac:dyDescent="0.3">
      <c r="A12" t="s">
        <v>70</v>
      </c>
      <c r="B12" t="s">
        <v>52</v>
      </c>
      <c r="C12">
        <v>1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6</v>
      </c>
      <c r="D15">
        <v>10</v>
      </c>
    </row>
    <row r="16" spans="1:17" x14ac:dyDescent="0.3">
      <c r="A16" t="s">
        <v>74</v>
      </c>
      <c r="B16" t="s">
        <v>52</v>
      </c>
      <c r="C16">
        <v>9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</v>
      </c>
      <c r="J20">
        <f t="shared" si="7"/>
        <v>0</v>
      </c>
      <c r="N20">
        <v>2</v>
      </c>
      <c r="O20">
        <f t="shared" ref="O20:P26" si="9">AVERAGE(H20,H88)</f>
        <v>0</v>
      </c>
      <c r="P20">
        <f t="shared" si="9"/>
        <v>0</v>
      </c>
      <c r="Q20">
        <f t="shared" si="8"/>
        <v>0</v>
      </c>
    </row>
    <row r="21" spans="1:17" x14ac:dyDescent="0.3">
      <c r="A21" t="s">
        <v>111</v>
      </c>
      <c r="B21" t="s">
        <v>52</v>
      </c>
      <c r="C21">
        <v>1</v>
      </c>
      <c r="D21">
        <v>10</v>
      </c>
      <c r="G21">
        <v>3</v>
      </c>
      <c r="H21">
        <f t="shared" si="5"/>
        <v>0.1</v>
      </c>
      <c r="I21">
        <f t="shared" si="6"/>
        <v>0.1</v>
      </c>
      <c r="J21">
        <f t="shared" si="7"/>
        <v>0</v>
      </c>
      <c r="N21">
        <v>3</v>
      </c>
      <c r="O21">
        <f t="shared" si="9"/>
        <v>0.05</v>
      </c>
      <c r="P21">
        <f t="shared" si="9"/>
        <v>0.05</v>
      </c>
      <c r="Q21">
        <f t="shared" si="8"/>
        <v>0</v>
      </c>
    </row>
    <row r="22" spans="1:17" x14ac:dyDescent="0.3">
      <c r="A22" t="s">
        <v>112</v>
      </c>
      <c r="B22" t="s">
        <v>52</v>
      </c>
      <c r="C22">
        <v>0</v>
      </c>
      <c r="D22">
        <v>10</v>
      </c>
      <c r="G22">
        <v>4</v>
      </c>
      <c r="H22">
        <f t="shared" si="5"/>
        <v>0</v>
      </c>
      <c r="I22">
        <f t="shared" si="6"/>
        <v>0</v>
      </c>
      <c r="J22">
        <f t="shared" si="7"/>
        <v>0</v>
      </c>
      <c r="N22">
        <v>4</v>
      </c>
      <c r="O22">
        <f t="shared" si="9"/>
        <v>0.05</v>
      </c>
      <c r="P22">
        <f t="shared" si="9"/>
        <v>0</v>
      </c>
      <c r="Q22">
        <f t="shared" si="8"/>
        <v>-0.05</v>
      </c>
    </row>
    <row r="23" spans="1:17" x14ac:dyDescent="0.3">
      <c r="A23" t="s">
        <v>113</v>
      </c>
      <c r="B23" t="s">
        <v>52</v>
      </c>
      <c r="C23">
        <v>5</v>
      </c>
      <c r="D23">
        <v>10</v>
      </c>
      <c r="G23">
        <v>5</v>
      </c>
      <c r="H23">
        <f t="shared" si="5"/>
        <v>0.5</v>
      </c>
      <c r="I23">
        <f t="shared" si="6"/>
        <v>0.6</v>
      </c>
      <c r="J23">
        <f t="shared" si="7"/>
        <v>9.9999999999999978E-2</v>
      </c>
      <c r="N23">
        <v>5</v>
      </c>
      <c r="O23">
        <f t="shared" si="9"/>
        <v>0.4</v>
      </c>
      <c r="P23">
        <f t="shared" si="9"/>
        <v>0.64999999999999991</v>
      </c>
      <c r="Q23">
        <f t="shared" si="8"/>
        <v>0.24999999999999989</v>
      </c>
    </row>
    <row r="24" spans="1:17" x14ac:dyDescent="0.3">
      <c r="A24" t="s">
        <v>114</v>
      </c>
      <c r="B24" t="s">
        <v>52</v>
      </c>
      <c r="C24">
        <v>1</v>
      </c>
      <c r="D24">
        <v>10</v>
      </c>
      <c r="G24">
        <v>6</v>
      </c>
      <c r="H24">
        <f t="shared" si="5"/>
        <v>0.1</v>
      </c>
      <c r="I24">
        <f t="shared" si="6"/>
        <v>0.9</v>
      </c>
      <c r="J24">
        <f t="shared" si="7"/>
        <v>0.8</v>
      </c>
      <c r="N24">
        <v>6</v>
      </c>
      <c r="O24">
        <f t="shared" si="9"/>
        <v>0.25</v>
      </c>
      <c r="P24">
        <f t="shared" si="9"/>
        <v>0.85000000000000009</v>
      </c>
      <c r="Q24">
        <f t="shared" si="8"/>
        <v>0.60000000000000009</v>
      </c>
    </row>
    <row r="25" spans="1:17" x14ac:dyDescent="0.3">
      <c r="A25" t="s">
        <v>115</v>
      </c>
      <c r="B25" t="s">
        <v>52</v>
      </c>
      <c r="C25">
        <v>8</v>
      </c>
      <c r="D25">
        <v>10</v>
      </c>
      <c r="G25">
        <v>7</v>
      </c>
      <c r="H25">
        <f t="shared" si="5"/>
        <v>0.8</v>
      </c>
      <c r="I25">
        <f t="shared" si="6"/>
        <v>1</v>
      </c>
      <c r="J25">
        <f t="shared" si="7"/>
        <v>0.19999999999999996</v>
      </c>
      <c r="N25">
        <v>7</v>
      </c>
      <c r="O25">
        <f t="shared" si="9"/>
        <v>0.9</v>
      </c>
      <c r="P25">
        <f t="shared" si="9"/>
        <v>1</v>
      </c>
      <c r="Q25">
        <f t="shared" si="8"/>
        <v>9.9999999999999978E-2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13.750000000000002</v>
      </c>
      <c r="P27" t="s">
        <v>47</v>
      </c>
      <c r="Q27">
        <f>100*SUM(Q19:Q26)/8</f>
        <v>11.25</v>
      </c>
    </row>
    <row r="28" spans="1:17" x14ac:dyDescent="0.3">
      <c r="A28" t="s">
        <v>78</v>
      </c>
      <c r="B28" t="s">
        <v>52</v>
      </c>
      <c r="C28">
        <v>0</v>
      </c>
      <c r="D28">
        <v>10</v>
      </c>
    </row>
    <row r="29" spans="1:17" x14ac:dyDescent="0.3">
      <c r="A29" t="s">
        <v>79</v>
      </c>
      <c r="B29" t="s">
        <v>52</v>
      </c>
      <c r="C29">
        <v>1</v>
      </c>
      <c r="D29">
        <v>10</v>
      </c>
    </row>
    <row r="30" spans="1:17" x14ac:dyDescent="0.3">
      <c r="A30" t="s">
        <v>80</v>
      </c>
      <c r="B30" t="s">
        <v>52</v>
      </c>
      <c r="C30">
        <v>0</v>
      </c>
      <c r="D30">
        <v>10</v>
      </c>
    </row>
    <row r="31" spans="1:17" x14ac:dyDescent="0.3">
      <c r="A31" t="s">
        <v>81</v>
      </c>
      <c r="B31" t="s">
        <v>52</v>
      </c>
      <c r="C31">
        <v>6</v>
      </c>
      <c r="D31">
        <v>10</v>
      </c>
    </row>
    <row r="32" spans="1:17" x14ac:dyDescent="0.3">
      <c r="A32" t="s">
        <v>82</v>
      </c>
      <c r="B32" t="s">
        <v>52</v>
      </c>
      <c r="C32">
        <v>9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1</v>
      </c>
      <c r="D36">
        <v>10</v>
      </c>
      <c r="G36">
        <v>2</v>
      </c>
      <c r="H36">
        <f t="shared" si="10"/>
        <v>0.1</v>
      </c>
      <c r="I36">
        <f t="shared" si="11"/>
        <v>0</v>
      </c>
      <c r="J36">
        <f t="shared" si="12"/>
        <v>-0.1</v>
      </c>
      <c r="N36">
        <v>2</v>
      </c>
      <c r="O36">
        <f t="shared" ref="O36:P42" si="14">AVERAGE(H36,H104)</f>
        <v>0.05</v>
      </c>
      <c r="P36">
        <f t="shared" si="14"/>
        <v>0</v>
      </c>
      <c r="Q36">
        <f t="shared" si="13"/>
        <v>-0.05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</v>
      </c>
      <c r="J37">
        <f t="shared" si="12"/>
        <v>0</v>
      </c>
      <c r="N37">
        <v>3</v>
      </c>
      <c r="O37">
        <f t="shared" si="14"/>
        <v>0</v>
      </c>
      <c r="P37">
        <f t="shared" si="14"/>
        <v>0</v>
      </c>
      <c r="Q37">
        <f t="shared" si="13"/>
        <v>0</v>
      </c>
    </row>
    <row r="38" spans="1:17" x14ac:dyDescent="0.3">
      <c r="A38" t="s">
        <v>120</v>
      </c>
      <c r="B38" t="s">
        <v>52</v>
      </c>
      <c r="C38">
        <v>0</v>
      </c>
      <c r="D38">
        <v>10</v>
      </c>
      <c r="G38">
        <v>4</v>
      </c>
      <c r="H38">
        <f t="shared" si="10"/>
        <v>0</v>
      </c>
      <c r="I38">
        <f t="shared" si="11"/>
        <v>0</v>
      </c>
      <c r="J38">
        <f t="shared" si="12"/>
        <v>0</v>
      </c>
      <c r="N38">
        <v>4</v>
      </c>
      <c r="O38">
        <f t="shared" si="14"/>
        <v>0</v>
      </c>
      <c r="P38">
        <f t="shared" si="14"/>
        <v>0</v>
      </c>
      <c r="Q38">
        <f t="shared" si="13"/>
        <v>0</v>
      </c>
    </row>
    <row r="39" spans="1:17" x14ac:dyDescent="0.3">
      <c r="A39" t="s">
        <v>121</v>
      </c>
      <c r="B39" t="s">
        <v>52</v>
      </c>
      <c r="C39">
        <v>7</v>
      </c>
      <c r="D39">
        <v>10</v>
      </c>
      <c r="G39">
        <v>5</v>
      </c>
      <c r="H39">
        <f t="shared" si="10"/>
        <v>0.7</v>
      </c>
      <c r="I39">
        <f t="shared" si="11"/>
        <v>0.5</v>
      </c>
      <c r="J39">
        <f t="shared" si="12"/>
        <v>-0.19999999999999996</v>
      </c>
      <c r="N39">
        <v>5</v>
      </c>
      <c r="O39">
        <f t="shared" si="14"/>
        <v>0.8</v>
      </c>
      <c r="P39">
        <f t="shared" si="14"/>
        <v>0.45</v>
      </c>
      <c r="Q39">
        <f t="shared" si="13"/>
        <v>-0.35000000000000003</v>
      </c>
    </row>
    <row r="40" spans="1:17" x14ac:dyDescent="0.3">
      <c r="A40" t="s">
        <v>122</v>
      </c>
      <c r="B40" t="s">
        <v>52</v>
      </c>
      <c r="C40">
        <v>5</v>
      </c>
      <c r="D40">
        <v>10</v>
      </c>
      <c r="G40">
        <v>6</v>
      </c>
      <c r="H40">
        <f t="shared" si="10"/>
        <v>0.5</v>
      </c>
      <c r="I40">
        <f t="shared" si="11"/>
        <v>1</v>
      </c>
      <c r="J40">
        <f t="shared" si="12"/>
        <v>0.5</v>
      </c>
      <c r="N40">
        <v>6</v>
      </c>
      <c r="O40">
        <f t="shared" si="14"/>
        <v>0.65</v>
      </c>
      <c r="P40">
        <f t="shared" si="14"/>
        <v>1</v>
      </c>
      <c r="Q40">
        <f t="shared" si="13"/>
        <v>0.35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1</v>
      </c>
      <c r="P41">
        <f t="shared" si="14"/>
        <v>0.95</v>
      </c>
      <c r="Q41">
        <f t="shared" si="13"/>
        <v>-5.0000000000000044E-2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2.5000000000000009</v>
      </c>
      <c r="P43" t="s">
        <v>47</v>
      </c>
      <c r="Q43">
        <f>100*SUM(Q35:Q42)/8</f>
        <v>-1.2500000000000011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0</v>
      </c>
      <c r="D45">
        <v>10</v>
      </c>
    </row>
    <row r="46" spans="1:17" x14ac:dyDescent="0.3">
      <c r="A46" t="s">
        <v>88</v>
      </c>
      <c r="B46" t="s">
        <v>52</v>
      </c>
      <c r="C46">
        <v>0</v>
      </c>
      <c r="D46">
        <v>10</v>
      </c>
    </row>
    <row r="47" spans="1:17" x14ac:dyDescent="0.3">
      <c r="A47" t="s">
        <v>89</v>
      </c>
      <c r="B47" t="s">
        <v>52</v>
      </c>
      <c r="C47">
        <v>5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0.05</v>
      </c>
      <c r="Q51">
        <f t="shared" ref="Q51:Q58" si="18">P51-O51</f>
        <v>0.05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</v>
      </c>
      <c r="J52">
        <f t="shared" si="17"/>
        <v>0</v>
      </c>
      <c r="N52">
        <v>2</v>
      </c>
      <c r="O52">
        <f t="shared" ref="O52:P58" si="19">AVERAGE(H52,H120)</f>
        <v>0</v>
      </c>
      <c r="P52">
        <f t="shared" si="19"/>
        <v>0</v>
      </c>
      <c r="Q52">
        <f t="shared" si="18"/>
        <v>0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</v>
      </c>
      <c r="J53">
        <f t="shared" si="17"/>
        <v>-0.1</v>
      </c>
      <c r="N53">
        <v>3</v>
      </c>
      <c r="O53">
        <f t="shared" si="19"/>
        <v>0.1</v>
      </c>
      <c r="P53">
        <f t="shared" si="19"/>
        <v>0</v>
      </c>
      <c r="Q53">
        <f t="shared" si="18"/>
        <v>-0.1</v>
      </c>
    </row>
    <row r="54" spans="1:17" x14ac:dyDescent="0.3">
      <c r="A54" t="s">
        <v>128</v>
      </c>
      <c r="B54" t="s">
        <v>52</v>
      </c>
      <c r="C54">
        <v>1</v>
      </c>
      <c r="D54">
        <v>10</v>
      </c>
      <c r="G54">
        <v>4</v>
      </c>
      <c r="H54">
        <f t="shared" si="15"/>
        <v>0.1</v>
      </c>
      <c r="I54">
        <f t="shared" si="16"/>
        <v>0</v>
      </c>
      <c r="J54">
        <f t="shared" si="17"/>
        <v>-0.1</v>
      </c>
      <c r="N54">
        <v>4</v>
      </c>
      <c r="O54">
        <f t="shared" si="19"/>
        <v>0.15000000000000002</v>
      </c>
      <c r="P54">
        <f t="shared" si="19"/>
        <v>0</v>
      </c>
      <c r="Q54">
        <f t="shared" si="18"/>
        <v>-0.15000000000000002</v>
      </c>
    </row>
    <row r="55" spans="1:17" x14ac:dyDescent="0.3">
      <c r="A55" t="s">
        <v>129</v>
      </c>
      <c r="B55" t="s">
        <v>52</v>
      </c>
      <c r="C55">
        <v>6</v>
      </c>
      <c r="D55">
        <v>10</v>
      </c>
      <c r="G55">
        <v>5</v>
      </c>
      <c r="H55">
        <f t="shared" si="15"/>
        <v>0.6</v>
      </c>
      <c r="I55">
        <f t="shared" si="16"/>
        <v>0.6</v>
      </c>
      <c r="J55">
        <f t="shared" si="17"/>
        <v>0</v>
      </c>
      <c r="N55">
        <v>5</v>
      </c>
      <c r="O55">
        <f t="shared" si="19"/>
        <v>0.55000000000000004</v>
      </c>
      <c r="P55">
        <f t="shared" si="19"/>
        <v>0.55000000000000004</v>
      </c>
      <c r="Q55">
        <f t="shared" si="18"/>
        <v>0</v>
      </c>
    </row>
    <row r="56" spans="1:17" x14ac:dyDescent="0.3">
      <c r="A56" t="s">
        <v>130</v>
      </c>
      <c r="B56" t="s">
        <v>52</v>
      </c>
      <c r="C56">
        <v>3</v>
      </c>
      <c r="D56">
        <v>10</v>
      </c>
      <c r="G56">
        <v>6</v>
      </c>
      <c r="H56">
        <f t="shared" si="15"/>
        <v>0.3</v>
      </c>
      <c r="I56">
        <f t="shared" si="16"/>
        <v>1</v>
      </c>
      <c r="J56">
        <f t="shared" si="17"/>
        <v>0.7</v>
      </c>
      <c r="N56">
        <v>6</v>
      </c>
      <c r="O56">
        <f t="shared" si="19"/>
        <v>0.35</v>
      </c>
      <c r="P56">
        <f t="shared" si="19"/>
        <v>0.95</v>
      </c>
      <c r="Q56">
        <f t="shared" si="18"/>
        <v>0.6</v>
      </c>
    </row>
    <row r="57" spans="1:17" x14ac:dyDescent="0.3">
      <c r="A57" t="s">
        <v>131</v>
      </c>
      <c r="B57" t="s">
        <v>52</v>
      </c>
      <c r="C57">
        <v>6</v>
      </c>
      <c r="D57">
        <v>10</v>
      </c>
      <c r="G57">
        <v>7</v>
      </c>
      <c r="H57">
        <f t="shared" si="15"/>
        <v>0.6</v>
      </c>
      <c r="I57">
        <f t="shared" si="16"/>
        <v>1</v>
      </c>
      <c r="J57">
        <f t="shared" si="17"/>
        <v>0.4</v>
      </c>
      <c r="N57">
        <v>7</v>
      </c>
      <c r="O57">
        <f t="shared" si="19"/>
        <v>0.8</v>
      </c>
      <c r="P57">
        <f t="shared" si="19"/>
        <v>1</v>
      </c>
      <c r="Q57">
        <f t="shared" si="18"/>
        <v>0.19999999999999996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11.249999999999998</v>
      </c>
      <c r="P59" t="s">
        <v>47</v>
      </c>
      <c r="Q59">
        <f>100*SUM(Q51:Q58)/8</f>
        <v>7.4999999999999982</v>
      </c>
    </row>
    <row r="60" spans="1:17" x14ac:dyDescent="0.3">
      <c r="A60" t="s">
        <v>94</v>
      </c>
      <c r="B60" t="s">
        <v>52</v>
      </c>
      <c r="C60">
        <v>0</v>
      </c>
      <c r="D60">
        <v>10</v>
      </c>
    </row>
    <row r="61" spans="1:17" x14ac:dyDescent="0.3">
      <c r="A61" t="s">
        <v>95</v>
      </c>
      <c r="B61" t="s">
        <v>52</v>
      </c>
      <c r="C61">
        <v>0</v>
      </c>
      <c r="D61">
        <v>10</v>
      </c>
    </row>
    <row r="62" spans="1:17" x14ac:dyDescent="0.3">
      <c r="A62" t="s">
        <v>96</v>
      </c>
      <c r="B62" t="s">
        <v>52</v>
      </c>
      <c r="C62">
        <v>0</v>
      </c>
      <c r="D62">
        <v>10</v>
      </c>
    </row>
    <row r="63" spans="1:17" x14ac:dyDescent="0.3">
      <c r="A63" t="s">
        <v>97</v>
      </c>
      <c r="B63" t="s">
        <v>52</v>
      </c>
      <c r="C63">
        <v>6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</v>
      </c>
      <c r="J73">
        <f t="shared" si="22"/>
        <v>0</v>
      </c>
    </row>
    <row r="74" spans="1:10" x14ac:dyDescent="0.3">
      <c r="A74" t="s">
        <v>104</v>
      </c>
      <c r="B74" t="s">
        <v>57</v>
      </c>
      <c r="C74">
        <v>2</v>
      </c>
      <c r="D74">
        <v>10</v>
      </c>
      <c r="G74">
        <v>4</v>
      </c>
      <c r="H74">
        <f t="shared" si="20"/>
        <v>0.2</v>
      </c>
      <c r="I74">
        <f t="shared" si="21"/>
        <v>0</v>
      </c>
      <c r="J74">
        <f t="shared" si="22"/>
        <v>-0.2</v>
      </c>
    </row>
    <row r="75" spans="1:10" x14ac:dyDescent="0.3">
      <c r="A75" t="s">
        <v>105</v>
      </c>
      <c r="B75" t="s">
        <v>57</v>
      </c>
      <c r="C75">
        <v>7</v>
      </c>
      <c r="D75">
        <v>10</v>
      </c>
      <c r="G75">
        <v>5</v>
      </c>
      <c r="H75">
        <f t="shared" si="20"/>
        <v>0.7</v>
      </c>
      <c r="I75">
        <f t="shared" si="21"/>
        <v>0.3</v>
      </c>
      <c r="J75">
        <f t="shared" si="22"/>
        <v>-0.39999999999999997</v>
      </c>
    </row>
    <row r="76" spans="1:10" x14ac:dyDescent="0.3">
      <c r="A76" t="s">
        <v>106</v>
      </c>
      <c r="B76" t="s">
        <v>57</v>
      </c>
      <c r="C76">
        <v>8</v>
      </c>
      <c r="D76">
        <v>10</v>
      </c>
      <c r="G76">
        <v>6</v>
      </c>
      <c r="H76">
        <f t="shared" si="20"/>
        <v>0.8</v>
      </c>
      <c r="I76">
        <f t="shared" si="21"/>
        <v>1</v>
      </c>
      <c r="J76">
        <f t="shared" si="22"/>
        <v>0.19999999999999996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-5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0</v>
      </c>
      <c r="D82">
        <v>10</v>
      </c>
    </row>
    <row r="83" spans="1:10" x14ac:dyDescent="0.3">
      <c r="A83" t="s">
        <v>73</v>
      </c>
      <c r="B83" t="s">
        <v>57</v>
      </c>
      <c r="C83">
        <v>3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</v>
      </c>
      <c r="J88">
        <f t="shared" si="25"/>
        <v>0</v>
      </c>
    </row>
    <row r="89" spans="1:10" x14ac:dyDescent="0.3">
      <c r="A89" t="s">
        <v>111</v>
      </c>
      <c r="B89" t="s">
        <v>57</v>
      </c>
      <c r="C89">
        <v>0</v>
      </c>
      <c r="D89">
        <v>10</v>
      </c>
      <c r="G89">
        <v>3</v>
      </c>
      <c r="H89">
        <f t="shared" si="23"/>
        <v>0</v>
      </c>
      <c r="I89">
        <f t="shared" si="24"/>
        <v>0</v>
      </c>
      <c r="J89">
        <f t="shared" si="25"/>
        <v>0</v>
      </c>
    </row>
    <row r="90" spans="1:10" x14ac:dyDescent="0.3">
      <c r="A90" t="s">
        <v>112</v>
      </c>
      <c r="B90" t="s">
        <v>57</v>
      </c>
      <c r="C90">
        <v>1</v>
      </c>
      <c r="D90">
        <v>10</v>
      </c>
      <c r="G90">
        <v>4</v>
      </c>
      <c r="H90">
        <f t="shared" si="23"/>
        <v>0.1</v>
      </c>
      <c r="I90">
        <f t="shared" si="24"/>
        <v>0</v>
      </c>
      <c r="J90">
        <f t="shared" si="25"/>
        <v>-0.1</v>
      </c>
    </row>
    <row r="91" spans="1:10" x14ac:dyDescent="0.3">
      <c r="A91" t="s">
        <v>113</v>
      </c>
      <c r="B91" t="s">
        <v>57</v>
      </c>
      <c r="C91">
        <v>3</v>
      </c>
      <c r="D91">
        <v>10</v>
      </c>
      <c r="G91">
        <v>5</v>
      </c>
      <c r="H91">
        <f t="shared" si="23"/>
        <v>0.3</v>
      </c>
      <c r="I91">
        <f t="shared" si="24"/>
        <v>0.7</v>
      </c>
      <c r="J91">
        <f t="shared" si="25"/>
        <v>0.39999999999999997</v>
      </c>
    </row>
    <row r="92" spans="1:10" x14ac:dyDescent="0.3">
      <c r="A92" t="s">
        <v>114</v>
      </c>
      <c r="B92" t="s">
        <v>57</v>
      </c>
      <c r="C92">
        <v>4</v>
      </c>
      <c r="D92">
        <v>10</v>
      </c>
      <c r="G92">
        <v>6</v>
      </c>
      <c r="H92">
        <f t="shared" si="23"/>
        <v>0.4</v>
      </c>
      <c r="I92">
        <f t="shared" si="24"/>
        <v>0.8</v>
      </c>
      <c r="J92">
        <f t="shared" si="25"/>
        <v>0.4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8.75</v>
      </c>
    </row>
    <row r="96" spans="1:10" x14ac:dyDescent="0.3">
      <c r="A96" t="s">
        <v>78</v>
      </c>
      <c r="B96" t="s">
        <v>57</v>
      </c>
      <c r="C96">
        <v>0</v>
      </c>
      <c r="D96">
        <v>10</v>
      </c>
    </row>
    <row r="97" spans="1:10" x14ac:dyDescent="0.3">
      <c r="A97" t="s">
        <v>79</v>
      </c>
      <c r="B97" t="s">
        <v>57</v>
      </c>
      <c r="C97">
        <v>0</v>
      </c>
      <c r="D97">
        <v>10</v>
      </c>
    </row>
    <row r="98" spans="1:10" x14ac:dyDescent="0.3">
      <c r="A98" t="s">
        <v>80</v>
      </c>
      <c r="B98" t="s">
        <v>57</v>
      </c>
      <c r="C98">
        <v>0</v>
      </c>
      <c r="D98">
        <v>10</v>
      </c>
    </row>
    <row r="99" spans="1:10" x14ac:dyDescent="0.3">
      <c r="A99" t="s">
        <v>81</v>
      </c>
      <c r="B99" t="s">
        <v>57</v>
      </c>
      <c r="C99">
        <v>7</v>
      </c>
      <c r="D99">
        <v>10</v>
      </c>
    </row>
    <row r="100" spans="1:10" x14ac:dyDescent="0.3">
      <c r="A100" t="s">
        <v>82</v>
      </c>
      <c r="B100" t="s">
        <v>57</v>
      </c>
      <c r="C100">
        <v>8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</v>
      </c>
      <c r="J104">
        <f t="shared" si="28"/>
        <v>0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0</v>
      </c>
      <c r="D106">
        <v>10</v>
      </c>
      <c r="G106">
        <v>4</v>
      </c>
      <c r="H106">
        <f t="shared" si="26"/>
        <v>0</v>
      </c>
      <c r="I106">
        <f t="shared" si="27"/>
        <v>0</v>
      </c>
      <c r="J106">
        <f t="shared" si="28"/>
        <v>0</v>
      </c>
    </row>
    <row r="107" spans="1:10" x14ac:dyDescent="0.3">
      <c r="A107" t="s">
        <v>121</v>
      </c>
      <c r="B107" t="s">
        <v>57</v>
      </c>
      <c r="C107">
        <v>9</v>
      </c>
      <c r="D107">
        <v>10</v>
      </c>
      <c r="G107">
        <v>5</v>
      </c>
      <c r="H107">
        <f t="shared" si="26"/>
        <v>0.9</v>
      </c>
      <c r="I107">
        <f t="shared" si="27"/>
        <v>0.4</v>
      </c>
      <c r="J107">
        <f t="shared" si="28"/>
        <v>-0.5</v>
      </c>
    </row>
    <row r="108" spans="1:10" x14ac:dyDescent="0.3">
      <c r="A108" t="s">
        <v>122</v>
      </c>
      <c r="B108" t="s">
        <v>57</v>
      </c>
      <c r="C108">
        <v>8</v>
      </c>
      <c r="D108">
        <v>10</v>
      </c>
      <c r="G108">
        <v>6</v>
      </c>
      <c r="H108">
        <f t="shared" si="26"/>
        <v>0.8</v>
      </c>
      <c r="I108">
        <f t="shared" si="27"/>
        <v>1</v>
      </c>
      <c r="J108">
        <f t="shared" si="28"/>
        <v>0.19999999999999996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0.9</v>
      </c>
      <c r="J109">
        <f t="shared" si="28"/>
        <v>-9.9999999999999978E-2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-5</v>
      </c>
    </row>
    <row r="112" spans="1:10" x14ac:dyDescent="0.3">
      <c r="A112" t="s">
        <v>86</v>
      </c>
      <c r="B112" t="s">
        <v>57</v>
      </c>
      <c r="C112">
        <v>0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0</v>
      </c>
      <c r="D114">
        <v>10</v>
      </c>
    </row>
    <row r="115" spans="1:10" x14ac:dyDescent="0.3">
      <c r="A115" t="s">
        <v>89</v>
      </c>
      <c r="B115" t="s">
        <v>57</v>
      </c>
      <c r="C115">
        <v>4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9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0.1</v>
      </c>
      <c r="J119">
        <f t="shared" ref="J119:J126" si="31">I119-H119</f>
        <v>0.1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</v>
      </c>
      <c r="J120">
        <f t="shared" si="31"/>
        <v>0</v>
      </c>
    </row>
    <row r="121" spans="1:10" x14ac:dyDescent="0.3">
      <c r="A121" t="s">
        <v>127</v>
      </c>
      <c r="B121" t="s">
        <v>57</v>
      </c>
      <c r="C121">
        <v>1</v>
      </c>
      <c r="D121">
        <v>10</v>
      </c>
      <c r="G121">
        <v>3</v>
      </c>
      <c r="H121">
        <f t="shared" si="29"/>
        <v>0.1</v>
      </c>
      <c r="I121">
        <f t="shared" si="30"/>
        <v>0</v>
      </c>
      <c r="J121">
        <f t="shared" si="31"/>
        <v>-0.1</v>
      </c>
    </row>
    <row r="122" spans="1:10" x14ac:dyDescent="0.3">
      <c r="A122" t="s">
        <v>128</v>
      </c>
      <c r="B122" t="s">
        <v>57</v>
      </c>
      <c r="C122">
        <v>2</v>
      </c>
      <c r="D122">
        <v>10</v>
      </c>
      <c r="G122">
        <v>4</v>
      </c>
      <c r="H122">
        <f t="shared" si="29"/>
        <v>0.2</v>
      </c>
      <c r="I122">
        <f t="shared" si="30"/>
        <v>0</v>
      </c>
      <c r="J122">
        <f t="shared" si="31"/>
        <v>-0.2</v>
      </c>
    </row>
    <row r="123" spans="1:10" x14ac:dyDescent="0.3">
      <c r="A123" t="s">
        <v>129</v>
      </c>
      <c r="B123" t="s">
        <v>57</v>
      </c>
      <c r="C123">
        <v>5</v>
      </c>
      <c r="D123">
        <v>10</v>
      </c>
      <c r="G123">
        <v>5</v>
      </c>
      <c r="H123">
        <f t="shared" si="29"/>
        <v>0.5</v>
      </c>
      <c r="I123">
        <f t="shared" si="30"/>
        <v>0.5</v>
      </c>
      <c r="J123">
        <f t="shared" si="31"/>
        <v>0</v>
      </c>
    </row>
    <row r="124" spans="1:10" x14ac:dyDescent="0.3">
      <c r="A124" t="s">
        <v>130</v>
      </c>
      <c r="B124" t="s">
        <v>57</v>
      </c>
      <c r="C124">
        <v>4</v>
      </c>
      <c r="D124">
        <v>10</v>
      </c>
      <c r="G124">
        <v>6</v>
      </c>
      <c r="H124">
        <f t="shared" si="29"/>
        <v>0.4</v>
      </c>
      <c r="I124">
        <f t="shared" si="30"/>
        <v>0.9</v>
      </c>
      <c r="J124">
        <f t="shared" si="31"/>
        <v>0.5</v>
      </c>
    </row>
    <row r="125" spans="1:10" x14ac:dyDescent="0.3">
      <c r="A125" t="s">
        <v>131</v>
      </c>
      <c r="B125" t="s">
        <v>57</v>
      </c>
      <c r="C125">
        <v>10</v>
      </c>
      <c r="D125">
        <v>10</v>
      </c>
      <c r="G125">
        <v>7</v>
      </c>
      <c r="H125">
        <f t="shared" si="29"/>
        <v>1</v>
      </c>
      <c r="I125">
        <f t="shared" si="30"/>
        <v>1</v>
      </c>
      <c r="J125">
        <f t="shared" si="31"/>
        <v>0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1</v>
      </c>
      <c r="D127">
        <v>10</v>
      </c>
      <c r="I127" t="s">
        <v>47</v>
      </c>
      <c r="J127">
        <f>100*SUM(J119:J126)/8</f>
        <v>3.75</v>
      </c>
    </row>
    <row r="128" spans="1:10" x14ac:dyDescent="0.3">
      <c r="A128" t="s">
        <v>94</v>
      </c>
      <c r="B128" t="s">
        <v>57</v>
      </c>
      <c r="C128">
        <v>0</v>
      </c>
      <c r="D128">
        <v>10</v>
      </c>
    </row>
    <row r="129" spans="1:4" x14ac:dyDescent="0.3">
      <c r="A129" t="s">
        <v>95</v>
      </c>
      <c r="B129" t="s">
        <v>57</v>
      </c>
      <c r="C129">
        <v>0</v>
      </c>
      <c r="D129">
        <v>10</v>
      </c>
    </row>
    <row r="130" spans="1:4" x14ac:dyDescent="0.3">
      <c r="A130" t="s">
        <v>96</v>
      </c>
      <c r="B130" t="s">
        <v>57</v>
      </c>
      <c r="C130">
        <v>0</v>
      </c>
      <c r="D130">
        <v>10</v>
      </c>
    </row>
    <row r="131" spans="1:4" x14ac:dyDescent="0.3">
      <c r="A131" t="s">
        <v>97</v>
      </c>
      <c r="B131" t="s">
        <v>57</v>
      </c>
      <c r="C131">
        <v>5</v>
      </c>
      <c r="D131">
        <v>10</v>
      </c>
    </row>
    <row r="132" spans="1:4" x14ac:dyDescent="0.3">
      <c r="A132" t="s">
        <v>98</v>
      </c>
      <c r="B132" t="s">
        <v>57</v>
      </c>
      <c r="C132">
        <v>9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0.1</v>
      </c>
      <c r="P3">
        <f>AVERAGE(I3,I71)</f>
        <v>0</v>
      </c>
      <c r="Q3">
        <f t="shared" ref="Q3:Q10" si="3">P3-O3</f>
        <v>-0.1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</v>
      </c>
      <c r="J4">
        <f t="shared" si="2"/>
        <v>0</v>
      </c>
      <c r="N4">
        <v>2</v>
      </c>
      <c r="O4">
        <f t="shared" ref="O4:P10" si="4">AVERAGE(H4,H72)</f>
        <v>0.05</v>
      </c>
      <c r="P4">
        <f t="shared" si="4"/>
        <v>0</v>
      </c>
      <c r="Q4">
        <f t="shared" si="3"/>
        <v>-0.05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</v>
      </c>
      <c r="J5">
        <f t="shared" si="2"/>
        <v>0</v>
      </c>
      <c r="N5">
        <v>3</v>
      </c>
      <c r="O5">
        <f t="shared" si="4"/>
        <v>0</v>
      </c>
      <c r="P5">
        <f t="shared" si="4"/>
        <v>0</v>
      </c>
      <c r="Q5">
        <f t="shared" si="3"/>
        <v>0</v>
      </c>
    </row>
    <row r="6" spans="1:17" x14ac:dyDescent="0.3">
      <c r="A6" t="s">
        <v>104</v>
      </c>
      <c r="B6" t="s">
        <v>52</v>
      </c>
      <c r="C6">
        <v>0</v>
      </c>
      <c r="D6">
        <v>10</v>
      </c>
      <c r="G6">
        <v>4</v>
      </c>
      <c r="H6">
        <f t="shared" si="0"/>
        <v>0</v>
      </c>
      <c r="I6">
        <f t="shared" si="1"/>
        <v>0.1</v>
      </c>
      <c r="J6">
        <f t="shared" si="2"/>
        <v>0.1</v>
      </c>
      <c r="N6">
        <v>4</v>
      </c>
      <c r="O6">
        <f t="shared" si="4"/>
        <v>0</v>
      </c>
      <c r="P6">
        <f t="shared" si="4"/>
        <v>0.05</v>
      </c>
      <c r="Q6">
        <f t="shared" si="3"/>
        <v>0.05</v>
      </c>
    </row>
    <row r="7" spans="1:17" x14ac:dyDescent="0.3">
      <c r="A7" t="s">
        <v>105</v>
      </c>
      <c r="B7" t="s">
        <v>52</v>
      </c>
      <c r="C7">
        <v>4</v>
      </c>
      <c r="D7">
        <v>10</v>
      </c>
      <c r="G7">
        <v>5</v>
      </c>
      <c r="H7">
        <f t="shared" si="0"/>
        <v>0.4</v>
      </c>
      <c r="I7">
        <f t="shared" si="1"/>
        <v>0.9</v>
      </c>
      <c r="J7">
        <f t="shared" si="2"/>
        <v>0.5</v>
      </c>
      <c r="N7">
        <v>5</v>
      </c>
      <c r="O7">
        <f t="shared" si="4"/>
        <v>0.25</v>
      </c>
      <c r="P7">
        <f t="shared" si="4"/>
        <v>0.8</v>
      </c>
      <c r="Q7">
        <f t="shared" si="3"/>
        <v>0.55000000000000004</v>
      </c>
    </row>
    <row r="8" spans="1:17" x14ac:dyDescent="0.3">
      <c r="A8" t="s">
        <v>106</v>
      </c>
      <c r="B8" t="s">
        <v>52</v>
      </c>
      <c r="C8">
        <v>8</v>
      </c>
      <c r="D8">
        <v>10</v>
      </c>
      <c r="G8">
        <v>6</v>
      </c>
      <c r="H8">
        <f t="shared" si="0"/>
        <v>0.8</v>
      </c>
      <c r="I8">
        <f t="shared" si="1"/>
        <v>1</v>
      </c>
      <c r="J8">
        <f t="shared" si="2"/>
        <v>0.19999999999999996</v>
      </c>
      <c r="N8">
        <v>6</v>
      </c>
      <c r="O8">
        <f t="shared" si="4"/>
        <v>0.7</v>
      </c>
      <c r="P8">
        <f t="shared" si="4"/>
        <v>0.8</v>
      </c>
      <c r="Q8">
        <f t="shared" si="3"/>
        <v>0.10000000000000009</v>
      </c>
    </row>
    <row r="9" spans="1:17" x14ac:dyDescent="0.3">
      <c r="A9" t="s">
        <v>107</v>
      </c>
      <c r="B9" t="s">
        <v>52</v>
      </c>
      <c r="C9">
        <v>9</v>
      </c>
      <c r="D9">
        <v>10</v>
      </c>
      <c r="G9">
        <v>7</v>
      </c>
      <c r="H9">
        <f t="shared" si="0"/>
        <v>0.9</v>
      </c>
      <c r="I9">
        <f t="shared" si="1"/>
        <v>1</v>
      </c>
      <c r="J9">
        <f t="shared" si="2"/>
        <v>9.9999999999999978E-2</v>
      </c>
      <c r="N9">
        <v>7</v>
      </c>
      <c r="O9">
        <f t="shared" si="4"/>
        <v>0.8</v>
      </c>
      <c r="P9">
        <f t="shared" si="4"/>
        <v>0.9</v>
      </c>
      <c r="Q9">
        <f t="shared" si="3"/>
        <v>9.9999999999999978E-2</v>
      </c>
    </row>
    <row r="10" spans="1:17" x14ac:dyDescent="0.3">
      <c r="A10" t="s">
        <v>108</v>
      </c>
      <c r="B10" t="s">
        <v>52</v>
      </c>
      <c r="C10">
        <v>9</v>
      </c>
      <c r="D10">
        <v>10</v>
      </c>
      <c r="G10">
        <v>8</v>
      </c>
      <c r="H10">
        <f t="shared" si="0"/>
        <v>0.9</v>
      </c>
      <c r="I10">
        <f t="shared" si="1"/>
        <v>1</v>
      </c>
      <c r="J10">
        <f t="shared" si="2"/>
        <v>9.9999999999999978E-2</v>
      </c>
      <c r="N10">
        <v>8</v>
      </c>
      <c r="O10">
        <f t="shared" si="4"/>
        <v>0.85000000000000009</v>
      </c>
      <c r="P10">
        <f t="shared" si="4"/>
        <v>0.95</v>
      </c>
      <c r="Q10">
        <f t="shared" si="3"/>
        <v>9.9999999999999867E-2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12.499999999999998</v>
      </c>
      <c r="P11" t="s">
        <v>47</v>
      </c>
      <c r="Q11">
        <f>100*SUM(Q3:Q10)/8</f>
        <v>9.3749999999999982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1</v>
      </c>
      <c r="D14">
        <v>10</v>
      </c>
    </row>
    <row r="15" spans="1:17" x14ac:dyDescent="0.3">
      <c r="A15" t="s">
        <v>73</v>
      </c>
      <c r="B15" t="s">
        <v>52</v>
      </c>
      <c r="C15">
        <v>9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1</v>
      </c>
      <c r="D20">
        <v>10</v>
      </c>
      <c r="G20">
        <v>2</v>
      </c>
      <c r="H20">
        <f t="shared" si="5"/>
        <v>0.1</v>
      </c>
      <c r="I20">
        <f t="shared" si="6"/>
        <v>0.3</v>
      </c>
      <c r="J20">
        <f t="shared" si="7"/>
        <v>0.19999999999999998</v>
      </c>
      <c r="N20">
        <v>2</v>
      </c>
      <c r="O20">
        <f t="shared" ref="O20:P26" si="9">AVERAGE(H20,H88)</f>
        <v>0.15000000000000002</v>
      </c>
      <c r="P20">
        <f t="shared" si="9"/>
        <v>0.2</v>
      </c>
      <c r="Q20">
        <f t="shared" si="8"/>
        <v>4.9999999999999989E-2</v>
      </c>
    </row>
    <row r="21" spans="1:17" x14ac:dyDescent="0.3">
      <c r="A21" t="s">
        <v>111</v>
      </c>
      <c r="B21" t="s">
        <v>52</v>
      </c>
      <c r="C21">
        <v>5</v>
      </c>
      <c r="D21">
        <v>10</v>
      </c>
      <c r="G21">
        <v>3</v>
      </c>
      <c r="H21">
        <f t="shared" si="5"/>
        <v>0.5</v>
      </c>
      <c r="I21">
        <f t="shared" si="6"/>
        <v>0.3</v>
      </c>
      <c r="J21">
        <f t="shared" si="7"/>
        <v>-0.2</v>
      </c>
      <c r="N21">
        <v>3</v>
      </c>
      <c r="O21">
        <f t="shared" si="9"/>
        <v>0.4</v>
      </c>
      <c r="P21">
        <f t="shared" si="9"/>
        <v>0.3</v>
      </c>
      <c r="Q21">
        <f t="shared" si="8"/>
        <v>-0.10000000000000003</v>
      </c>
    </row>
    <row r="22" spans="1:17" x14ac:dyDescent="0.3">
      <c r="A22" t="s">
        <v>112</v>
      </c>
      <c r="B22" t="s">
        <v>52</v>
      </c>
      <c r="C22">
        <v>7</v>
      </c>
      <c r="D22">
        <v>10</v>
      </c>
      <c r="G22">
        <v>4</v>
      </c>
      <c r="H22">
        <f t="shared" si="5"/>
        <v>0.7</v>
      </c>
      <c r="I22">
        <f t="shared" si="6"/>
        <v>0.4</v>
      </c>
      <c r="J22">
        <f t="shared" si="7"/>
        <v>-0.29999999999999993</v>
      </c>
      <c r="N22">
        <v>4</v>
      </c>
      <c r="O22">
        <f t="shared" si="9"/>
        <v>0.6</v>
      </c>
      <c r="P22">
        <f t="shared" si="9"/>
        <v>0.2</v>
      </c>
      <c r="Q22">
        <f t="shared" si="8"/>
        <v>-0.39999999999999997</v>
      </c>
    </row>
    <row r="23" spans="1:17" x14ac:dyDescent="0.3">
      <c r="A23" t="s">
        <v>113</v>
      </c>
      <c r="B23" t="s">
        <v>52</v>
      </c>
      <c r="C23">
        <v>8</v>
      </c>
      <c r="D23">
        <v>10</v>
      </c>
      <c r="G23">
        <v>5</v>
      </c>
      <c r="H23">
        <f t="shared" si="5"/>
        <v>0.8</v>
      </c>
      <c r="I23">
        <f t="shared" si="6"/>
        <v>1</v>
      </c>
      <c r="J23">
        <f t="shared" si="7"/>
        <v>0.19999999999999996</v>
      </c>
      <c r="N23">
        <v>5</v>
      </c>
      <c r="O23">
        <f t="shared" si="9"/>
        <v>0.75</v>
      </c>
      <c r="P23">
        <f t="shared" si="9"/>
        <v>0.8</v>
      </c>
      <c r="Q23">
        <f t="shared" si="8"/>
        <v>5.0000000000000044E-2</v>
      </c>
    </row>
    <row r="24" spans="1:17" x14ac:dyDescent="0.3">
      <c r="A24" t="s">
        <v>114</v>
      </c>
      <c r="B24" t="s">
        <v>52</v>
      </c>
      <c r="C24">
        <v>10</v>
      </c>
      <c r="D24">
        <v>10</v>
      </c>
      <c r="G24">
        <v>6</v>
      </c>
      <c r="H24">
        <f t="shared" si="5"/>
        <v>1</v>
      </c>
      <c r="I24">
        <f t="shared" si="6"/>
        <v>1</v>
      </c>
      <c r="J24">
        <f t="shared" si="7"/>
        <v>0</v>
      </c>
      <c r="N24">
        <v>6</v>
      </c>
      <c r="O24">
        <f t="shared" si="9"/>
        <v>0.9</v>
      </c>
      <c r="P24">
        <f t="shared" si="9"/>
        <v>0.9</v>
      </c>
      <c r="Q24">
        <f t="shared" si="8"/>
        <v>0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1</v>
      </c>
      <c r="J25">
        <f t="shared" si="7"/>
        <v>0</v>
      </c>
      <c r="N25">
        <v>7</v>
      </c>
      <c r="O25">
        <f t="shared" si="9"/>
        <v>0.9</v>
      </c>
      <c r="P25">
        <f t="shared" si="9"/>
        <v>0.85</v>
      </c>
      <c r="Q25">
        <f t="shared" si="8"/>
        <v>-5.0000000000000044E-2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0.95</v>
      </c>
      <c r="P26">
        <f t="shared" si="9"/>
        <v>0.95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-1.2499999999999998</v>
      </c>
      <c r="P27" t="s">
        <v>47</v>
      </c>
      <c r="Q27">
        <f>100*SUM(Q19:Q26)/8</f>
        <v>-5.625</v>
      </c>
    </row>
    <row r="28" spans="1:17" x14ac:dyDescent="0.3">
      <c r="A28" t="s">
        <v>78</v>
      </c>
      <c r="B28" t="s">
        <v>52</v>
      </c>
      <c r="C28">
        <v>3</v>
      </c>
      <c r="D28">
        <v>10</v>
      </c>
    </row>
    <row r="29" spans="1:17" x14ac:dyDescent="0.3">
      <c r="A29" t="s">
        <v>79</v>
      </c>
      <c r="B29" t="s">
        <v>52</v>
      </c>
      <c r="C29">
        <v>3</v>
      </c>
      <c r="D29">
        <v>10</v>
      </c>
    </row>
    <row r="30" spans="1:17" x14ac:dyDescent="0.3">
      <c r="A30" t="s">
        <v>80</v>
      </c>
      <c r="B30" t="s">
        <v>52</v>
      </c>
      <c r="C30">
        <v>4</v>
      </c>
      <c r="D30">
        <v>10</v>
      </c>
    </row>
    <row r="31" spans="1:17" x14ac:dyDescent="0.3">
      <c r="A31" t="s">
        <v>81</v>
      </c>
      <c r="B31" t="s">
        <v>52</v>
      </c>
      <c r="C31">
        <v>10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0.6</v>
      </c>
      <c r="J36">
        <f t="shared" si="12"/>
        <v>0.6</v>
      </c>
      <c r="N36">
        <v>2</v>
      </c>
      <c r="O36">
        <f t="shared" ref="O36:P42" si="14">AVERAGE(H36,H104)</f>
        <v>0.15</v>
      </c>
      <c r="P36">
        <f t="shared" si="14"/>
        <v>0.3</v>
      </c>
      <c r="Q36">
        <f t="shared" si="13"/>
        <v>0.15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0.3</v>
      </c>
      <c r="J37">
        <f t="shared" si="12"/>
        <v>0.3</v>
      </c>
      <c r="N37">
        <v>3</v>
      </c>
      <c r="O37">
        <f t="shared" si="14"/>
        <v>0.1</v>
      </c>
      <c r="P37">
        <f t="shared" si="14"/>
        <v>0.25</v>
      </c>
      <c r="Q37">
        <f t="shared" si="13"/>
        <v>0.15</v>
      </c>
    </row>
    <row r="38" spans="1:17" x14ac:dyDescent="0.3">
      <c r="A38" t="s">
        <v>120</v>
      </c>
      <c r="B38" t="s">
        <v>52</v>
      </c>
      <c r="C38">
        <v>8</v>
      </c>
      <c r="D38">
        <v>10</v>
      </c>
      <c r="G38">
        <v>4</v>
      </c>
      <c r="H38">
        <f t="shared" si="10"/>
        <v>0.8</v>
      </c>
      <c r="I38">
        <f t="shared" si="11"/>
        <v>0.5</v>
      </c>
      <c r="J38">
        <f t="shared" si="12"/>
        <v>-0.30000000000000004</v>
      </c>
      <c r="N38">
        <v>4</v>
      </c>
      <c r="O38">
        <f t="shared" si="14"/>
        <v>0.7</v>
      </c>
      <c r="P38">
        <f t="shared" si="14"/>
        <v>0.35</v>
      </c>
      <c r="Q38">
        <f t="shared" si="13"/>
        <v>-0.35</v>
      </c>
    </row>
    <row r="39" spans="1:17" x14ac:dyDescent="0.3">
      <c r="A39" t="s">
        <v>121</v>
      </c>
      <c r="B39" t="s">
        <v>52</v>
      </c>
      <c r="C39">
        <v>9</v>
      </c>
      <c r="D39">
        <v>10</v>
      </c>
      <c r="G39">
        <v>5</v>
      </c>
      <c r="H39">
        <f t="shared" si="10"/>
        <v>0.9</v>
      </c>
      <c r="I39">
        <f t="shared" si="11"/>
        <v>1</v>
      </c>
      <c r="J39">
        <f t="shared" si="12"/>
        <v>9.9999999999999978E-2</v>
      </c>
      <c r="N39">
        <v>5</v>
      </c>
      <c r="O39">
        <f t="shared" si="14"/>
        <v>0.95</v>
      </c>
      <c r="P39">
        <f t="shared" si="14"/>
        <v>0.95</v>
      </c>
      <c r="Q39">
        <f t="shared" si="13"/>
        <v>0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0.9</v>
      </c>
      <c r="P40">
        <f t="shared" si="14"/>
        <v>0.95</v>
      </c>
      <c r="Q40">
        <f t="shared" si="13"/>
        <v>4.9999999999999933E-2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1</v>
      </c>
      <c r="P41">
        <f t="shared" si="14"/>
        <v>0.9</v>
      </c>
      <c r="Q41">
        <f t="shared" si="13"/>
        <v>-9.9999999999999978E-2</v>
      </c>
    </row>
    <row r="42" spans="1:17" x14ac:dyDescent="0.3">
      <c r="A42" t="s">
        <v>124</v>
      </c>
      <c r="B42" t="s">
        <v>52</v>
      </c>
      <c r="C42">
        <v>9</v>
      </c>
      <c r="D42">
        <v>10</v>
      </c>
      <c r="G42">
        <v>8</v>
      </c>
      <c r="H42">
        <f t="shared" si="10"/>
        <v>0.9</v>
      </c>
      <c r="I42">
        <f t="shared" si="11"/>
        <v>1</v>
      </c>
      <c r="J42">
        <f t="shared" si="12"/>
        <v>9.9999999999999978E-2</v>
      </c>
      <c r="N42">
        <v>8</v>
      </c>
      <c r="O42">
        <f t="shared" si="14"/>
        <v>0.8</v>
      </c>
      <c r="P42">
        <f t="shared" si="14"/>
        <v>0.85</v>
      </c>
      <c r="Q42">
        <f t="shared" si="13"/>
        <v>4.9999999999999933E-2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9.9999999999999982</v>
      </c>
      <c r="P43" t="s">
        <v>47</v>
      </c>
      <c r="Q43">
        <f>100*SUM(Q35:Q42)/8</f>
        <v>-0.62500000000000122</v>
      </c>
    </row>
    <row r="44" spans="1:17" x14ac:dyDescent="0.3">
      <c r="A44" t="s">
        <v>86</v>
      </c>
      <c r="B44" t="s">
        <v>52</v>
      </c>
      <c r="C44">
        <v>6</v>
      </c>
      <c r="D44">
        <v>10</v>
      </c>
    </row>
    <row r="45" spans="1:17" x14ac:dyDescent="0.3">
      <c r="A45" t="s">
        <v>87</v>
      </c>
      <c r="B45" t="s">
        <v>52</v>
      </c>
      <c r="C45">
        <v>3</v>
      </c>
      <c r="D45">
        <v>10</v>
      </c>
    </row>
    <row r="46" spans="1:17" x14ac:dyDescent="0.3">
      <c r="A46" t="s">
        <v>88</v>
      </c>
      <c r="B46" t="s">
        <v>52</v>
      </c>
      <c r="C46">
        <v>5</v>
      </c>
      <c r="D46">
        <v>10</v>
      </c>
    </row>
    <row r="47" spans="1:17" x14ac:dyDescent="0.3">
      <c r="A47" t="s">
        <v>89</v>
      </c>
      <c r="B47" t="s">
        <v>52</v>
      </c>
      <c r="C47">
        <v>10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1</v>
      </c>
      <c r="D51">
        <v>10</v>
      </c>
      <c r="F51" t="s">
        <v>50</v>
      </c>
      <c r="G51">
        <v>1</v>
      </c>
      <c r="H51">
        <f t="shared" ref="H51:H58" si="15">C51/D51</f>
        <v>0.1</v>
      </c>
      <c r="I51">
        <f t="shared" ref="I51:I58" si="16">C59/D59</f>
        <v>0</v>
      </c>
      <c r="J51">
        <f t="shared" ref="J51:J58" si="17">I51-H51</f>
        <v>-0.1</v>
      </c>
      <c r="M51" t="s">
        <v>50</v>
      </c>
      <c r="N51">
        <v>1</v>
      </c>
      <c r="O51">
        <f>AVERAGE(H51,H119)</f>
        <v>0.15000000000000002</v>
      </c>
      <c r="P51">
        <f>AVERAGE(I51,I119)</f>
        <v>0</v>
      </c>
      <c r="Q51">
        <f t="shared" ref="Q51:Q58" si="18">P51-O51</f>
        <v>-0.15000000000000002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0.6</v>
      </c>
      <c r="J52">
        <f t="shared" si="17"/>
        <v>0.6</v>
      </c>
      <c r="N52">
        <v>2</v>
      </c>
      <c r="O52">
        <f t="shared" ref="O52:P58" si="19">AVERAGE(H52,H120)</f>
        <v>0.15</v>
      </c>
      <c r="P52">
        <f t="shared" si="19"/>
        <v>0.35</v>
      </c>
      <c r="Q52">
        <f t="shared" si="18"/>
        <v>0.19999999999999998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0.5</v>
      </c>
      <c r="J53">
        <f t="shared" si="17"/>
        <v>0.4</v>
      </c>
      <c r="N53">
        <v>3</v>
      </c>
      <c r="O53">
        <f t="shared" si="19"/>
        <v>0.15000000000000002</v>
      </c>
      <c r="P53">
        <f t="shared" si="19"/>
        <v>0.4</v>
      </c>
      <c r="Q53">
        <f t="shared" si="18"/>
        <v>0.25</v>
      </c>
    </row>
    <row r="54" spans="1:17" x14ac:dyDescent="0.3">
      <c r="A54" t="s">
        <v>128</v>
      </c>
      <c r="B54" t="s">
        <v>52</v>
      </c>
      <c r="C54">
        <v>5</v>
      </c>
      <c r="D54">
        <v>10</v>
      </c>
      <c r="G54">
        <v>4</v>
      </c>
      <c r="H54">
        <f t="shared" si="15"/>
        <v>0.5</v>
      </c>
      <c r="I54">
        <f t="shared" si="16"/>
        <v>0.9</v>
      </c>
      <c r="J54">
        <f t="shared" si="17"/>
        <v>0.4</v>
      </c>
      <c r="N54">
        <v>4</v>
      </c>
      <c r="O54">
        <f t="shared" si="19"/>
        <v>0.6</v>
      </c>
      <c r="P54">
        <f t="shared" si="19"/>
        <v>0.65</v>
      </c>
      <c r="Q54">
        <f t="shared" si="18"/>
        <v>5.0000000000000044E-2</v>
      </c>
    </row>
    <row r="55" spans="1:17" x14ac:dyDescent="0.3">
      <c r="A55" t="s">
        <v>129</v>
      </c>
      <c r="B55" t="s">
        <v>52</v>
      </c>
      <c r="C55">
        <v>10</v>
      </c>
      <c r="D55">
        <v>10</v>
      </c>
      <c r="G55">
        <v>5</v>
      </c>
      <c r="H55">
        <f t="shared" si="15"/>
        <v>1</v>
      </c>
      <c r="I55">
        <f t="shared" si="16"/>
        <v>1</v>
      </c>
      <c r="J55">
        <f t="shared" si="17"/>
        <v>0</v>
      </c>
      <c r="N55">
        <v>5</v>
      </c>
      <c r="O55">
        <f t="shared" si="19"/>
        <v>0.9</v>
      </c>
      <c r="P55">
        <f t="shared" si="19"/>
        <v>0.9</v>
      </c>
      <c r="Q55">
        <f t="shared" si="18"/>
        <v>0</v>
      </c>
    </row>
    <row r="56" spans="1:17" x14ac:dyDescent="0.3">
      <c r="A56" t="s">
        <v>130</v>
      </c>
      <c r="B56" t="s">
        <v>52</v>
      </c>
      <c r="C56">
        <v>10</v>
      </c>
      <c r="D56">
        <v>10</v>
      </c>
      <c r="G56">
        <v>6</v>
      </c>
      <c r="H56">
        <f t="shared" si="15"/>
        <v>1</v>
      </c>
      <c r="I56">
        <f t="shared" si="16"/>
        <v>1</v>
      </c>
      <c r="J56">
        <f t="shared" si="17"/>
        <v>0</v>
      </c>
      <c r="N56">
        <v>6</v>
      </c>
      <c r="O56">
        <f t="shared" si="19"/>
        <v>1</v>
      </c>
      <c r="P56">
        <f t="shared" si="19"/>
        <v>0.85</v>
      </c>
      <c r="Q56">
        <f t="shared" si="18"/>
        <v>-0.15000000000000002</v>
      </c>
    </row>
    <row r="57" spans="1:17" x14ac:dyDescent="0.3">
      <c r="A57" t="s">
        <v>131</v>
      </c>
      <c r="B57" t="s">
        <v>52</v>
      </c>
      <c r="C57">
        <v>10</v>
      </c>
      <c r="D57">
        <v>10</v>
      </c>
      <c r="G57">
        <v>7</v>
      </c>
      <c r="H57">
        <f t="shared" si="15"/>
        <v>1</v>
      </c>
      <c r="I57">
        <f t="shared" si="16"/>
        <v>1</v>
      </c>
      <c r="J57">
        <f t="shared" si="17"/>
        <v>0</v>
      </c>
      <c r="N57">
        <v>7</v>
      </c>
      <c r="O57">
        <f t="shared" si="19"/>
        <v>1</v>
      </c>
      <c r="P57">
        <f t="shared" si="19"/>
        <v>0.9</v>
      </c>
      <c r="Q57">
        <f t="shared" si="18"/>
        <v>-9.9999999999999978E-2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0.9</v>
      </c>
      <c r="Q58">
        <f t="shared" si="18"/>
        <v>-9.9999999999999978E-2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16.25</v>
      </c>
      <c r="P59" t="s">
        <v>47</v>
      </c>
      <c r="Q59">
        <f>100*SUM(Q51:Q58)/8</f>
        <v>0</v>
      </c>
    </row>
    <row r="60" spans="1:17" x14ac:dyDescent="0.3">
      <c r="A60" t="s">
        <v>94</v>
      </c>
      <c r="B60" t="s">
        <v>52</v>
      </c>
      <c r="C60">
        <v>6</v>
      </c>
      <c r="D60">
        <v>10</v>
      </c>
    </row>
    <row r="61" spans="1:17" x14ac:dyDescent="0.3">
      <c r="A61" t="s">
        <v>95</v>
      </c>
      <c r="B61" t="s">
        <v>52</v>
      </c>
      <c r="C61">
        <v>5</v>
      </c>
      <c r="D61">
        <v>10</v>
      </c>
    </row>
    <row r="62" spans="1:17" x14ac:dyDescent="0.3">
      <c r="A62" t="s">
        <v>96</v>
      </c>
      <c r="B62" t="s">
        <v>52</v>
      </c>
      <c r="C62">
        <v>9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2</v>
      </c>
      <c r="D71">
        <v>10</v>
      </c>
      <c r="F71" t="s">
        <v>46</v>
      </c>
      <c r="G71">
        <v>1</v>
      </c>
      <c r="H71">
        <f t="shared" ref="H71:H78" si="20">C71/D71</f>
        <v>0.2</v>
      </c>
      <c r="I71">
        <f t="shared" ref="I71:I78" si="21">C79/D79</f>
        <v>0</v>
      </c>
      <c r="J71">
        <f t="shared" ref="J71:J78" si="22">I71-H71</f>
        <v>-0.2</v>
      </c>
    </row>
    <row r="72" spans="1:10" x14ac:dyDescent="0.3">
      <c r="A72" t="s">
        <v>102</v>
      </c>
      <c r="B72" t="s">
        <v>57</v>
      </c>
      <c r="C72">
        <v>1</v>
      </c>
      <c r="D72">
        <v>10</v>
      </c>
      <c r="G72">
        <v>2</v>
      </c>
      <c r="H72">
        <f t="shared" si="20"/>
        <v>0.1</v>
      </c>
      <c r="I72">
        <f t="shared" si="21"/>
        <v>0</v>
      </c>
      <c r="J72">
        <f t="shared" si="22"/>
        <v>-0.1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</v>
      </c>
      <c r="J73">
        <f t="shared" si="22"/>
        <v>0</v>
      </c>
    </row>
    <row r="74" spans="1:10" x14ac:dyDescent="0.3">
      <c r="A74" t="s">
        <v>104</v>
      </c>
      <c r="B74" t="s">
        <v>57</v>
      </c>
      <c r="C74">
        <v>0</v>
      </c>
      <c r="D74">
        <v>10</v>
      </c>
      <c r="G74">
        <v>4</v>
      </c>
      <c r="H74">
        <f t="shared" si="20"/>
        <v>0</v>
      </c>
      <c r="I74">
        <f t="shared" si="21"/>
        <v>0</v>
      </c>
      <c r="J74">
        <f t="shared" si="22"/>
        <v>0</v>
      </c>
    </row>
    <row r="75" spans="1:10" x14ac:dyDescent="0.3">
      <c r="A75" t="s">
        <v>105</v>
      </c>
      <c r="B75" t="s">
        <v>57</v>
      </c>
      <c r="C75">
        <v>1</v>
      </c>
      <c r="D75">
        <v>10</v>
      </c>
      <c r="G75">
        <v>5</v>
      </c>
      <c r="H75">
        <f t="shared" si="20"/>
        <v>0.1</v>
      </c>
      <c r="I75">
        <f t="shared" si="21"/>
        <v>0.7</v>
      </c>
      <c r="J75">
        <f t="shared" si="22"/>
        <v>0.6</v>
      </c>
    </row>
    <row r="76" spans="1:10" x14ac:dyDescent="0.3">
      <c r="A76" t="s">
        <v>106</v>
      </c>
      <c r="B76" t="s">
        <v>57</v>
      </c>
      <c r="C76">
        <v>6</v>
      </c>
      <c r="D76">
        <v>10</v>
      </c>
      <c r="G76">
        <v>6</v>
      </c>
      <c r="H76">
        <f t="shared" si="20"/>
        <v>0.6</v>
      </c>
      <c r="I76">
        <f t="shared" si="21"/>
        <v>0.6</v>
      </c>
      <c r="J76">
        <f t="shared" si="22"/>
        <v>0</v>
      </c>
    </row>
    <row r="77" spans="1:10" x14ac:dyDescent="0.3">
      <c r="A77" t="s">
        <v>107</v>
      </c>
      <c r="B77" t="s">
        <v>57</v>
      </c>
      <c r="C77">
        <v>7</v>
      </c>
      <c r="D77">
        <v>10</v>
      </c>
      <c r="G77">
        <v>7</v>
      </c>
      <c r="H77">
        <f t="shared" si="20"/>
        <v>0.7</v>
      </c>
      <c r="I77">
        <f t="shared" si="21"/>
        <v>0.8</v>
      </c>
      <c r="J77">
        <f t="shared" si="22"/>
        <v>0.10000000000000009</v>
      </c>
    </row>
    <row r="78" spans="1:10" x14ac:dyDescent="0.3">
      <c r="A78" t="s">
        <v>108</v>
      </c>
      <c r="B78" t="s">
        <v>57</v>
      </c>
      <c r="C78">
        <v>8</v>
      </c>
      <c r="D78">
        <v>10</v>
      </c>
      <c r="G78">
        <v>8</v>
      </c>
      <c r="H78">
        <f t="shared" si="20"/>
        <v>0.8</v>
      </c>
      <c r="I78">
        <f t="shared" si="21"/>
        <v>0.9</v>
      </c>
      <c r="J78">
        <f t="shared" si="22"/>
        <v>9.9999999999999978E-2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6.25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0</v>
      </c>
      <c r="D82">
        <v>10</v>
      </c>
    </row>
    <row r="83" spans="1:10" x14ac:dyDescent="0.3">
      <c r="A83" t="s">
        <v>73</v>
      </c>
      <c r="B83" t="s">
        <v>57</v>
      </c>
      <c r="C83">
        <v>7</v>
      </c>
      <c r="D83">
        <v>10</v>
      </c>
    </row>
    <row r="84" spans="1:10" x14ac:dyDescent="0.3">
      <c r="A84" t="s">
        <v>74</v>
      </c>
      <c r="B84" t="s">
        <v>57</v>
      </c>
      <c r="C84">
        <v>6</v>
      </c>
      <c r="D84">
        <v>10</v>
      </c>
    </row>
    <row r="85" spans="1:10" x14ac:dyDescent="0.3">
      <c r="A85" t="s">
        <v>75</v>
      </c>
      <c r="B85" t="s">
        <v>57</v>
      </c>
      <c r="C85">
        <v>8</v>
      </c>
      <c r="D85">
        <v>10</v>
      </c>
    </row>
    <row r="86" spans="1:10" x14ac:dyDescent="0.3">
      <c r="A86" t="s">
        <v>76</v>
      </c>
      <c r="B86" t="s">
        <v>57</v>
      </c>
      <c r="C86">
        <v>9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2</v>
      </c>
      <c r="D88">
        <v>10</v>
      </c>
      <c r="G88">
        <v>2</v>
      </c>
      <c r="H88">
        <f t="shared" si="23"/>
        <v>0.2</v>
      </c>
      <c r="I88">
        <f t="shared" si="24"/>
        <v>0.1</v>
      </c>
      <c r="J88">
        <f t="shared" si="25"/>
        <v>-0.1</v>
      </c>
    </row>
    <row r="89" spans="1:10" x14ac:dyDescent="0.3">
      <c r="A89" t="s">
        <v>111</v>
      </c>
      <c r="B89" t="s">
        <v>57</v>
      </c>
      <c r="C89">
        <v>3</v>
      </c>
      <c r="D89">
        <v>10</v>
      </c>
      <c r="G89">
        <v>3</v>
      </c>
      <c r="H89">
        <f t="shared" si="23"/>
        <v>0.3</v>
      </c>
      <c r="I89">
        <f t="shared" si="24"/>
        <v>0.3</v>
      </c>
      <c r="J89">
        <f t="shared" si="25"/>
        <v>0</v>
      </c>
    </row>
    <row r="90" spans="1:10" x14ac:dyDescent="0.3">
      <c r="A90" t="s">
        <v>112</v>
      </c>
      <c r="B90" t="s">
        <v>57</v>
      </c>
      <c r="C90">
        <v>5</v>
      </c>
      <c r="D90">
        <v>10</v>
      </c>
      <c r="G90">
        <v>4</v>
      </c>
      <c r="H90">
        <f t="shared" si="23"/>
        <v>0.5</v>
      </c>
      <c r="I90">
        <f t="shared" si="24"/>
        <v>0</v>
      </c>
      <c r="J90">
        <f t="shared" si="25"/>
        <v>-0.5</v>
      </c>
    </row>
    <row r="91" spans="1:10" x14ac:dyDescent="0.3">
      <c r="A91" t="s">
        <v>113</v>
      </c>
      <c r="B91" t="s">
        <v>57</v>
      </c>
      <c r="C91">
        <v>7</v>
      </c>
      <c r="D91">
        <v>10</v>
      </c>
      <c r="G91">
        <v>5</v>
      </c>
      <c r="H91">
        <f t="shared" si="23"/>
        <v>0.7</v>
      </c>
      <c r="I91">
        <f t="shared" si="24"/>
        <v>0.6</v>
      </c>
      <c r="J91">
        <f t="shared" si="25"/>
        <v>-9.9999999999999978E-2</v>
      </c>
    </row>
    <row r="92" spans="1:10" x14ac:dyDescent="0.3">
      <c r="A92" t="s">
        <v>114</v>
      </c>
      <c r="B92" t="s">
        <v>57</v>
      </c>
      <c r="C92">
        <v>8</v>
      </c>
      <c r="D92">
        <v>10</v>
      </c>
      <c r="G92">
        <v>6</v>
      </c>
      <c r="H92">
        <f t="shared" si="23"/>
        <v>0.8</v>
      </c>
      <c r="I92">
        <f t="shared" si="24"/>
        <v>0.8</v>
      </c>
      <c r="J92">
        <f t="shared" si="25"/>
        <v>0</v>
      </c>
    </row>
    <row r="93" spans="1:10" x14ac:dyDescent="0.3">
      <c r="A93" t="s">
        <v>115</v>
      </c>
      <c r="B93" t="s">
        <v>57</v>
      </c>
      <c r="C93">
        <v>8</v>
      </c>
      <c r="D93">
        <v>10</v>
      </c>
      <c r="G93">
        <v>7</v>
      </c>
      <c r="H93">
        <f t="shared" si="23"/>
        <v>0.8</v>
      </c>
      <c r="I93">
        <f t="shared" si="24"/>
        <v>0.7</v>
      </c>
      <c r="J93">
        <f t="shared" si="25"/>
        <v>-0.10000000000000009</v>
      </c>
    </row>
    <row r="94" spans="1:10" x14ac:dyDescent="0.3">
      <c r="A94" t="s">
        <v>116</v>
      </c>
      <c r="B94" t="s">
        <v>57</v>
      </c>
      <c r="C94">
        <v>9</v>
      </c>
      <c r="D94">
        <v>10</v>
      </c>
      <c r="G94">
        <v>8</v>
      </c>
      <c r="H94">
        <f t="shared" si="23"/>
        <v>0.9</v>
      </c>
      <c r="I94">
        <f t="shared" si="24"/>
        <v>0.9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-10</v>
      </c>
    </row>
    <row r="96" spans="1:10" x14ac:dyDescent="0.3">
      <c r="A96" t="s">
        <v>78</v>
      </c>
      <c r="B96" t="s">
        <v>57</v>
      </c>
      <c r="C96">
        <v>1</v>
      </c>
      <c r="D96">
        <v>10</v>
      </c>
    </row>
    <row r="97" spans="1:10" x14ac:dyDescent="0.3">
      <c r="A97" t="s">
        <v>79</v>
      </c>
      <c r="B97" t="s">
        <v>57</v>
      </c>
      <c r="C97">
        <v>3</v>
      </c>
      <c r="D97">
        <v>10</v>
      </c>
    </row>
    <row r="98" spans="1:10" x14ac:dyDescent="0.3">
      <c r="A98" t="s">
        <v>80</v>
      </c>
      <c r="B98" t="s">
        <v>57</v>
      </c>
      <c r="C98">
        <v>0</v>
      </c>
      <c r="D98">
        <v>10</v>
      </c>
    </row>
    <row r="99" spans="1:10" x14ac:dyDescent="0.3">
      <c r="A99" t="s">
        <v>81</v>
      </c>
      <c r="B99" t="s">
        <v>57</v>
      </c>
      <c r="C99">
        <v>6</v>
      </c>
      <c r="D99">
        <v>10</v>
      </c>
    </row>
    <row r="100" spans="1:10" x14ac:dyDescent="0.3">
      <c r="A100" t="s">
        <v>82</v>
      </c>
      <c r="B100" t="s">
        <v>57</v>
      </c>
      <c r="C100">
        <v>8</v>
      </c>
      <c r="D100">
        <v>10</v>
      </c>
    </row>
    <row r="101" spans="1:10" x14ac:dyDescent="0.3">
      <c r="A101" t="s">
        <v>83</v>
      </c>
      <c r="B101" t="s">
        <v>57</v>
      </c>
      <c r="C101">
        <v>7</v>
      </c>
      <c r="D101">
        <v>10</v>
      </c>
    </row>
    <row r="102" spans="1:10" x14ac:dyDescent="0.3">
      <c r="A102" t="s">
        <v>84</v>
      </c>
      <c r="B102" t="s">
        <v>57</v>
      </c>
      <c r="C102">
        <v>9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3</v>
      </c>
      <c r="D104">
        <v>10</v>
      </c>
      <c r="G104">
        <v>2</v>
      </c>
      <c r="H104">
        <f t="shared" si="26"/>
        <v>0.3</v>
      </c>
      <c r="I104">
        <f t="shared" si="27"/>
        <v>0</v>
      </c>
      <c r="J104">
        <f t="shared" si="28"/>
        <v>-0.3</v>
      </c>
    </row>
    <row r="105" spans="1:10" x14ac:dyDescent="0.3">
      <c r="A105" t="s">
        <v>119</v>
      </c>
      <c r="B105" t="s">
        <v>57</v>
      </c>
      <c r="C105">
        <v>2</v>
      </c>
      <c r="D105">
        <v>10</v>
      </c>
      <c r="G105">
        <v>3</v>
      </c>
      <c r="H105">
        <f t="shared" si="26"/>
        <v>0.2</v>
      </c>
      <c r="I105">
        <f t="shared" si="27"/>
        <v>0.2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6</v>
      </c>
      <c r="D106">
        <v>10</v>
      </c>
      <c r="G106">
        <v>4</v>
      </c>
      <c r="H106">
        <f t="shared" si="26"/>
        <v>0.6</v>
      </c>
      <c r="I106">
        <f t="shared" si="27"/>
        <v>0.2</v>
      </c>
      <c r="J106">
        <f t="shared" si="28"/>
        <v>-0.39999999999999997</v>
      </c>
    </row>
    <row r="107" spans="1:10" x14ac:dyDescent="0.3">
      <c r="A107" t="s">
        <v>121</v>
      </c>
      <c r="B107" t="s">
        <v>57</v>
      </c>
      <c r="C107">
        <v>10</v>
      </c>
      <c r="D107">
        <v>10</v>
      </c>
      <c r="G107">
        <v>5</v>
      </c>
      <c r="H107">
        <f t="shared" si="26"/>
        <v>1</v>
      </c>
      <c r="I107">
        <f t="shared" si="27"/>
        <v>0.9</v>
      </c>
      <c r="J107">
        <f t="shared" si="28"/>
        <v>-9.9999999999999978E-2</v>
      </c>
    </row>
    <row r="108" spans="1:10" x14ac:dyDescent="0.3">
      <c r="A108" t="s">
        <v>122</v>
      </c>
      <c r="B108" t="s">
        <v>57</v>
      </c>
      <c r="C108">
        <v>8</v>
      </c>
      <c r="D108">
        <v>10</v>
      </c>
      <c r="G108">
        <v>6</v>
      </c>
      <c r="H108">
        <f t="shared" si="26"/>
        <v>0.8</v>
      </c>
      <c r="I108">
        <f t="shared" si="27"/>
        <v>0.9</v>
      </c>
      <c r="J108">
        <f t="shared" si="28"/>
        <v>9.9999999999999978E-2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0.8</v>
      </c>
      <c r="J109">
        <f t="shared" si="28"/>
        <v>-0.19999999999999996</v>
      </c>
    </row>
    <row r="110" spans="1:10" x14ac:dyDescent="0.3">
      <c r="A110" t="s">
        <v>124</v>
      </c>
      <c r="B110" t="s">
        <v>57</v>
      </c>
      <c r="C110">
        <v>7</v>
      </c>
      <c r="D110">
        <v>10</v>
      </c>
      <c r="G110">
        <v>8</v>
      </c>
      <c r="H110">
        <f t="shared" si="26"/>
        <v>0.7</v>
      </c>
      <c r="I110">
        <f t="shared" si="27"/>
        <v>0.7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-11.249999999999998</v>
      </c>
    </row>
    <row r="112" spans="1:10" x14ac:dyDescent="0.3">
      <c r="A112" t="s">
        <v>86</v>
      </c>
      <c r="B112" t="s">
        <v>57</v>
      </c>
      <c r="C112">
        <v>0</v>
      </c>
      <c r="D112">
        <v>10</v>
      </c>
    </row>
    <row r="113" spans="1:10" x14ac:dyDescent="0.3">
      <c r="A113" t="s">
        <v>87</v>
      </c>
      <c r="B113" t="s">
        <v>57</v>
      </c>
      <c r="C113">
        <v>2</v>
      </c>
      <c r="D113">
        <v>10</v>
      </c>
    </row>
    <row r="114" spans="1:10" x14ac:dyDescent="0.3">
      <c r="A114" t="s">
        <v>88</v>
      </c>
      <c r="B114" t="s">
        <v>57</v>
      </c>
      <c r="C114">
        <v>2</v>
      </c>
      <c r="D114">
        <v>10</v>
      </c>
    </row>
    <row r="115" spans="1:10" x14ac:dyDescent="0.3">
      <c r="A115" t="s">
        <v>89</v>
      </c>
      <c r="B115" t="s">
        <v>57</v>
      </c>
      <c r="C115">
        <v>9</v>
      </c>
      <c r="D115">
        <v>10</v>
      </c>
    </row>
    <row r="116" spans="1:10" x14ac:dyDescent="0.3">
      <c r="A116" t="s">
        <v>90</v>
      </c>
      <c r="B116" t="s">
        <v>57</v>
      </c>
      <c r="C116">
        <v>9</v>
      </c>
      <c r="D116">
        <v>10</v>
      </c>
    </row>
    <row r="117" spans="1:10" x14ac:dyDescent="0.3">
      <c r="A117" t="s">
        <v>91</v>
      </c>
      <c r="B117" t="s">
        <v>57</v>
      </c>
      <c r="C117">
        <v>8</v>
      </c>
      <c r="D117">
        <v>10</v>
      </c>
    </row>
    <row r="118" spans="1:10" x14ac:dyDescent="0.3">
      <c r="A118" t="s">
        <v>92</v>
      </c>
      <c r="B118" t="s">
        <v>57</v>
      </c>
      <c r="C118">
        <v>7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2</v>
      </c>
      <c r="D119">
        <v>10</v>
      </c>
      <c r="F119" t="s">
        <v>50</v>
      </c>
      <c r="G119">
        <v>1</v>
      </c>
      <c r="H119">
        <f t="shared" ref="H119:H126" si="29">C119/D119</f>
        <v>0.2</v>
      </c>
      <c r="I119">
        <f t="shared" ref="I119:I126" si="30">C127/D127</f>
        <v>0</v>
      </c>
      <c r="J119">
        <f t="shared" ref="J119:J126" si="31">I119-H119</f>
        <v>-0.2</v>
      </c>
    </row>
    <row r="120" spans="1:10" x14ac:dyDescent="0.3">
      <c r="A120" t="s">
        <v>126</v>
      </c>
      <c r="B120" t="s">
        <v>57</v>
      </c>
      <c r="C120">
        <v>3</v>
      </c>
      <c r="D120">
        <v>10</v>
      </c>
      <c r="G120">
        <v>2</v>
      </c>
      <c r="H120">
        <f t="shared" si="29"/>
        <v>0.3</v>
      </c>
      <c r="I120">
        <f t="shared" si="30"/>
        <v>0.1</v>
      </c>
      <c r="J120">
        <f t="shared" si="31"/>
        <v>-0.19999999999999998</v>
      </c>
    </row>
    <row r="121" spans="1:10" x14ac:dyDescent="0.3">
      <c r="A121" t="s">
        <v>127</v>
      </c>
      <c r="B121" t="s">
        <v>57</v>
      </c>
      <c r="C121">
        <v>2</v>
      </c>
      <c r="D121">
        <v>10</v>
      </c>
      <c r="G121">
        <v>3</v>
      </c>
      <c r="H121">
        <f t="shared" si="29"/>
        <v>0.2</v>
      </c>
      <c r="I121">
        <f t="shared" si="30"/>
        <v>0.3</v>
      </c>
      <c r="J121">
        <f t="shared" si="31"/>
        <v>9.9999999999999978E-2</v>
      </c>
    </row>
    <row r="122" spans="1:10" x14ac:dyDescent="0.3">
      <c r="A122" t="s">
        <v>128</v>
      </c>
      <c r="B122" t="s">
        <v>57</v>
      </c>
      <c r="C122">
        <v>7</v>
      </c>
      <c r="D122">
        <v>10</v>
      </c>
      <c r="G122">
        <v>4</v>
      </c>
      <c r="H122">
        <f t="shared" si="29"/>
        <v>0.7</v>
      </c>
      <c r="I122">
        <f t="shared" si="30"/>
        <v>0.4</v>
      </c>
      <c r="J122">
        <f t="shared" si="31"/>
        <v>-0.29999999999999993</v>
      </c>
    </row>
    <row r="123" spans="1:10" x14ac:dyDescent="0.3">
      <c r="A123" t="s">
        <v>129</v>
      </c>
      <c r="B123" t="s">
        <v>57</v>
      </c>
      <c r="C123">
        <v>8</v>
      </c>
      <c r="D123">
        <v>10</v>
      </c>
      <c r="G123">
        <v>5</v>
      </c>
      <c r="H123">
        <f t="shared" si="29"/>
        <v>0.8</v>
      </c>
      <c r="I123">
        <f t="shared" si="30"/>
        <v>0.8</v>
      </c>
      <c r="J123">
        <f t="shared" si="31"/>
        <v>0</v>
      </c>
    </row>
    <row r="124" spans="1:10" x14ac:dyDescent="0.3">
      <c r="A124" t="s">
        <v>130</v>
      </c>
      <c r="B124" t="s">
        <v>57</v>
      </c>
      <c r="C124">
        <v>10</v>
      </c>
      <c r="D124">
        <v>10</v>
      </c>
      <c r="G124">
        <v>6</v>
      </c>
      <c r="H124">
        <f t="shared" si="29"/>
        <v>1</v>
      </c>
      <c r="I124">
        <f t="shared" si="30"/>
        <v>0.7</v>
      </c>
      <c r="J124">
        <f t="shared" si="31"/>
        <v>-0.30000000000000004</v>
      </c>
    </row>
    <row r="125" spans="1:10" x14ac:dyDescent="0.3">
      <c r="A125" t="s">
        <v>131</v>
      </c>
      <c r="B125" t="s">
        <v>57</v>
      </c>
      <c r="C125">
        <v>10</v>
      </c>
      <c r="D125">
        <v>10</v>
      </c>
      <c r="G125">
        <v>7</v>
      </c>
      <c r="H125">
        <f t="shared" si="29"/>
        <v>1</v>
      </c>
      <c r="I125">
        <f t="shared" si="30"/>
        <v>0.8</v>
      </c>
      <c r="J125">
        <f t="shared" si="31"/>
        <v>-0.19999999999999996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0.8</v>
      </c>
      <c r="J126">
        <f t="shared" si="31"/>
        <v>-0.19999999999999996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-16.25</v>
      </c>
    </row>
    <row r="128" spans="1:10" x14ac:dyDescent="0.3">
      <c r="A128" t="s">
        <v>94</v>
      </c>
      <c r="B128" t="s">
        <v>57</v>
      </c>
      <c r="C128">
        <v>1</v>
      </c>
      <c r="D128">
        <v>10</v>
      </c>
    </row>
    <row r="129" spans="1:4" x14ac:dyDescent="0.3">
      <c r="A129" t="s">
        <v>95</v>
      </c>
      <c r="B129" t="s">
        <v>57</v>
      </c>
      <c r="C129">
        <v>3</v>
      </c>
      <c r="D129">
        <v>10</v>
      </c>
    </row>
    <row r="130" spans="1:4" x14ac:dyDescent="0.3">
      <c r="A130" t="s">
        <v>96</v>
      </c>
      <c r="B130" t="s">
        <v>57</v>
      </c>
      <c r="C130">
        <v>4</v>
      </c>
      <c r="D130">
        <v>10</v>
      </c>
    </row>
    <row r="131" spans="1:4" x14ac:dyDescent="0.3">
      <c r="A131" t="s">
        <v>97</v>
      </c>
      <c r="B131" t="s">
        <v>57</v>
      </c>
      <c r="C131">
        <v>8</v>
      </c>
      <c r="D131">
        <v>10</v>
      </c>
    </row>
    <row r="132" spans="1:4" x14ac:dyDescent="0.3">
      <c r="A132" t="s">
        <v>98</v>
      </c>
      <c r="B132" t="s">
        <v>57</v>
      </c>
      <c r="C132">
        <v>7</v>
      </c>
      <c r="D132">
        <v>10</v>
      </c>
    </row>
    <row r="133" spans="1:4" x14ac:dyDescent="0.3">
      <c r="A133" t="s">
        <v>99</v>
      </c>
      <c r="B133" t="s">
        <v>57</v>
      </c>
      <c r="C133">
        <v>8</v>
      </c>
      <c r="D133">
        <v>10</v>
      </c>
    </row>
    <row r="134" spans="1:4" x14ac:dyDescent="0.3">
      <c r="A134" t="s">
        <v>100</v>
      </c>
      <c r="B134" t="s">
        <v>57</v>
      </c>
      <c r="C134">
        <v>8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0.1</v>
      </c>
      <c r="J4">
        <f t="shared" si="2"/>
        <v>0.1</v>
      </c>
      <c r="N4">
        <v>2</v>
      </c>
      <c r="O4">
        <f t="shared" ref="O4:P10" si="4">AVERAGE(H4,H72)</f>
        <v>0</v>
      </c>
      <c r="P4">
        <f t="shared" si="4"/>
        <v>0.05</v>
      </c>
      <c r="Q4">
        <f t="shared" si="3"/>
        <v>0.05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</v>
      </c>
      <c r="J5">
        <f t="shared" si="2"/>
        <v>0</v>
      </c>
      <c r="N5">
        <v>3</v>
      </c>
      <c r="O5">
        <f t="shared" si="4"/>
        <v>0</v>
      </c>
      <c r="P5">
        <f t="shared" si="4"/>
        <v>0</v>
      </c>
      <c r="Q5">
        <f t="shared" si="3"/>
        <v>0</v>
      </c>
    </row>
    <row r="6" spans="1:17" x14ac:dyDescent="0.3">
      <c r="A6" t="s">
        <v>104</v>
      </c>
      <c r="B6" t="s">
        <v>52</v>
      </c>
      <c r="C6">
        <v>1</v>
      </c>
      <c r="D6">
        <v>10</v>
      </c>
      <c r="G6">
        <v>4</v>
      </c>
      <c r="H6">
        <f t="shared" si="0"/>
        <v>0.1</v>
      </c>
      <c r="I6">
        <f t="shared" si="1"/>
        <v>0</v>
      </c>
      <c r="J6">
        <f t="shared" si="2"/>
        <v>-0.1</v>
      </c>
      <c r="N6">
        <v>4</v>
      </c>
      <c r="O6">
        <f t="shared" si="4"/>
        <v>0.1</v>
      </c>
      <c r="P6">
        <f t="shared" si="4"/>
        <v>0.05</v>
      </c>
      <c r="Q6">
        <f t="shared" si="3"/>
        <v>-0.05</v>
      </c>
    </row>
    <row r="7" spans="1:17" x14ac:dyDescent="0.3">
      <c r="A7" t="s">
        <v>105</v>
      </c>
      <c r="B7" t="s">
        <v>52</v>
      </c>
      <c r="C7">
        <v>9</v>
      </c>
      <c r="D7">
        <v>10</v>
      </c>
      <c r="G7">
        <v>5</v>
      </c>
      <c r="H7">
        <f t="shared" si="0"/>
        <v>0.9</v>
      </c>
      <c r="I7">
        <f t="shared" si="1"/>
        <v>1</v>
      </c>
      <c r="J7">
        <f t="shared" si="2"/>
        <v>9.9999999999999978E-2</v>
      </c>
      <c r="N7">
        <v>5</v>
      </c>
      <c r="O7">
        <f t="shared" si="4"/>
        <v>0.95</v>
      </c>
      <c r="P7">
        <f t="shared" si="4"/>
        <v>1</v>
      </c>
      <c r="Q7">
        <f t="shared" si="3"/>
        <v>5.0000000000000044E-2</v>
      </c>
    </row>
    <row r="8" spans="1:17" x14ac:dyDescent="0.3">
      <c r="A8" t="s">
        <v>106</v>
      </c>
      <c r="B8" t="s">
        <v>52</v>
      </c>
      <c r="C8">
        <v>8</v>
      </c>
      <c r="D8">
        <v>10</v>
      </c>
      <c r="G8">
        <v>6</v>
      </c>
      <c r="H8">
        <f t="shared" si="0"/>
        <v>0.8</v>
      </c>
      <c r="I8">
        <f t="shared" si="1"/>
        <v>0.9</v>
      </c>
      <c r="J8">
        <f t="shared" si="2"/>
        <v>9.9999999999999978E-2</v>
      </c>
      <c r="N8">
        <v>6</v>
      </c>
      <c r="O8">
        <f t="shared" si="4"/>
        <v>0.85000000000000009</v>
      </c>
      <c r="P8">
        <f t="shared" si="4"/>
        <v>0.95</v>
      </c>
      <c r="Q8">
        <f t="shared" si="3"/>
        <v>9.9999999999999867E-2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1</v>
      </c>
      <c r="P9">
        <f t="shared" si="4"/>
        <v>1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2.4999999999999996</v>
      </c>
      <c r="P11" t="s">
        <v>47</v>
      </c>
      <c r="Q11">
        <f>100*SUM(Q3:Q10)/8</f>
        <v>1.8749999999999989</v>
      </c>
    </row>
    <row r="12" spans="1:17" x14ac:dyDescent="0.3">
      <c r="A12" t="s">
        <v>70</v>
      </c>
      <c r="B12" t="s">
        <v>52</v>
      </c>
      <c r="C12">
        <v>1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9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0.3</v>
      </c>
      <c r="J20">
        <f t="shared" si="7"/>
        <v>0.3</v>
      </c>
      <c r="N20">
        <v>2</v>
      </c>
      <c r="O20">
        <f t="shared" ref="O20:P26" si="9">AVERAGE(H20,H88)</f>
        <v>0</v>
      </c>
      <c r="P20">
        <f t="shared" si="9"/>
        <v>0.15</v>
      </c>
      <c r="Q20">
        <f t="shared" si="8"/>
        <v>0.15</v>
      </c>
    </row>
    <row r="21" spans="1:17" x14ac:dyDescent="0.3">
      <c r="A21" t="s">
        <v>111</v>
      </c>
      <c r="B21" t="s">
        <v>52</v>
      </c>
      <c r="C21">
        <v>0</v>
      </c>
      <c r="D21">
        <v>10</v>
      </c>
      <c r="G21">
        <v>3</v>
      </c>
      <c r="H21">
        <f t="shared" si="5"/>
        <v>0</v>
      </c>
      <c r="I21">
        <f t="shared" si="6"/>
        <v>0.4</v>
      </c>
      <c r="J21">
        <f t="shared" si="7"/>
        <v>0.4</v>
      </c>
      <c r="N21">
        <v>3</v>
      </c>
      <c r="O21">
        <f t="shared" si="9"/>
        <v>0.05</v>
      </c>
      <c r="P21">
        <f t="shared" si="9"/>
        <v>0.45</v>
      </c>
      <c r="Q21">
        <f t="shared" si="8"/>
        <v>0.4</v>
      </c>
    </row>
    <row r="22" spans="1:17" x14ac:dyDescent="0.3">
      <c r="A22" t="s">
        <v>112</v>
      </c>
      <c r="B22" t="s">
        <v>52</v>
      </c>
      <c r="C22">
        <v>1</v>
      </c>
      <c r="D22">
        <v>10</v>
      </c>
      <c r="G22">
        <v>4</v>
      </c>
      <c r="H22">
        <f t="shared" si="5"/>
        <v>0.1</v>
      </c>
      <c r="I22">
        <f t="shared" si="6"/>
        <v>0.4</v>
      </c>
      <c r="J22">
        <f t="shared" si="7"/>
        <v>0.30000000000000004</v>
      </c>
      <c r="N22">
        <v>4</v>
      </c>
      <c r="O22">
        <f t="shared" si="9"/>
        <v>0.15000000000000002</v>
      </c>
      <c r="P22">
        <f t="shared" si="9"/>
        <v>0.35</v>
      </c>
      <c r="Q22">
        <f t="shared" si="8"/>
        <v>0.19999999999999996</v>
      </c>
    </row>
    <row r="23" spans="1:17" x14ac:dyDescent="0.3">
      <c r="A23" t="s">
        <v>113</v>
      </c>
      <c r="B23" t="s">
        <v>52</v>
      </c>
      <c r="C23">
        <v>7</v>
      </c>
      <c r="D23">
        <v>10</v>
      </c>
      <c r="G23">
        <v>5</v>
      </c>
      <c r="H23">
        <f t="shared" si="5"/>
        <v>0.7</v>
      </c>
      <c r="I23">
        <f t="shared" si="6"/>
        <v>1</v>
      </c>
      <c r="J23">
        <f t="shared" si="7"/>
        <v>0.30000000000000004</v>
      </c>
      <c r="N23">
        <v>5</v>
      </c>
      <c r="O23">
        <f t="shared" si="9"/>
        <v>0.75</v>
      </c>
      <c r="P23">
        <f t="shared" si="9"/>
        <v>1</v>
      </c>
      <c r="Q23">
        <f t="shared" si="8"/>
        <v>0.25</v>
      </c>
    </row>
    <row r="24" spans="1:17" x14ac:dyDescent="0.3">
      <c r="A24" t="s">
        <v>114</v>
      </c>
      <c r="B24" t="s">
        <v>52</v>
      </c>
      <c r="C24">
        <v>8</v>
      </c>
      <c r="D24">
        <v>10</v>
      </c>
      <c r="G24">
        <v>6</v>
      </c>
      <c r="H24">
        <f t="shared" si="5"/>
        <v>0.8</v>
      </c>
      <c r="I24">
        <f t="shared" si="6"/>
        <v>1</v>
      </c>
      <c r="J24">
        <f t="shared" si="7"/>
        <v>0.19999999999999996</v>
      </c>
      <c r="N24">
        <v>6</v>
      </c>
      <c r="O24">
        <f t="shared" si="9"/>
        <v>0.85000000000000009</v>
      </c>
      <c r="P24">
        <f t="shared" si="9"/>
        <v>1</v>
      </c>
      <c r="Q24">
        <f t="shared" si="8"/>
        <v>0.14999999999999991</v>
      </c>
    </row>
    <row r="25" spans="1:17" x14ac:dyDescent="0.3">
      <c r="A25" t="s">
        <v>115</v>
      </c>
      <c r="B25" t="s">
        <v>52</v>
      </c>
      <c r="C25">
        <v>9</v>
      </c>
      <c r="D25">
        <v>10</v>
      </c>
      <c r="G25">
        <v>7</v>
      </c>
      <c r="H25">
        <f t="shared" si="5"/>
        <v>0.9</v>
      </c>
      <c r="I25">
        <f t="shared" si="6"/>
        <v>1</v>
      </c>
      <c r="J25">
        <f t="shared" si="7"/>
        <v>9.9999999999999978E-2</v>
      </c>
      <c r="N25">
        <v>7</v>
      </c>
      <c r="O25">
        <f t="shared" si="9"/>
        <v>0.95</v>
      </c>
      <c r="P25">
        <f t="shared" si="9"/>
        <v>1</v>
      </c>
      <c r="Q25">
        <f t="shared" si="8"/>
        <v>5.0000000000000044E-2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20</v>
      </c>
      <c r="P27" t="s">
        <v>47</v>
      </c>
      <c r="Q27">
        <f>100*SUM(Q19:Q26)/8</f>
        <v>15</v>
      </c>
    </row>
    <row r="28" spans="1:17" x14ac:dyDescent="0.3">
      <c r="A28" t="s">
        <v>78</v>
      </c>
      <c r="B28" t="s">
        <v>52</v>
      </c>
      <c r="C28">
        <v>3</v>
      </c>
      <c r="D28">
        <v>10</v>
      </c>
    </row>
    <row r="29" spans="1:17" x14ac:dyDescent="0.3">
      <c r="A29" t="s">
        <v>79</v>
      </c>
      <c r="B29" t="s">
        <v>52</v>
      </c>
      <c r="C29">
        <v>4</v>
      </c>
      <c r="D29">
        <v>10</v>
      </c>
    </row>
    <row r="30" spans="1:17" x14ac:dyDescent="0.3">
      <c r="A30" t="s">
        <v>80</v>
      </c>
      <c r="B30" t="s">
        <v>52</v>
      </c>
      <c r="C30">
        <v>4</v>
      </c>
      <c r="D30">
        <v>10</v>
      </c>
    </row>
    <row r="31" spans="1:17" x14ac:dyDescent="0.3">
      <c r="A31" t="s">
        <v>81</v>
      </c>
      <c r="B31" t="s">
        <v>52</v>
      </c>
      <c r="C31">
        <v>10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0.1</v>
      </c>
      <c r="J36">
        <f t="shared" si="12"/>
        <v>0.1</v>
      </c>
      <c r="N36">
        <v>2</v>
      </c>
      <c r="O36">
        <f t="shared" ref="O36:P42" si="14">AVERAGE(H36,H104)</f>
        <v>0</v>
      </c>
      <c r="P36">
        <f t="shared" si="14"/>
        <v>0.1</v>
      </c>
      <c r="Q36">
        <f t="shared" si="13"/>
        <v>0.1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0.1</v>
      </c>
      <c r="J37">
        <f t="shared" si="12"/>
        <v>0.1</v>
      </c>
      <c r="N37">
        <v>3</v>
      </c>
      <c r="O37">
        <f t="shared" si="14"/>
        <v>0</v>
      </c>
      <c r="P37">
        <f t="shared" si="14"/>
        <v>0.05</v>
      </c>
      <c r="Q37">
        <f t="shared" si="13"/>
        <v>0.05</v>
      </c>
    </row>
    <row r="38" spans="1:17" x14ac:dyDescent="0.3">
      <c r="A38" t="s">
        <v>120</v>
      </c>
      <c r="B38" t="s">
        <v>52</v>
      </c>
      <c r="C38">
        <v>1</v>
      </c>
      <c r="D38">
        <v>10</v>
      </c>
      <c r="G38">
        <v>4</v>
      </c>
      <c r="H38">
        <f t="shared" si="10"/>
        <v>0.1</v>
      </c>
      <c r="I38">
        <f t="shared" si="11"/>
        <v>0.1</v>
      </c>
      <c r="J38">
        <f t="shared" si="12"/>
        <v>0</v>
      </c>
      <c r="N38">
        <v>4</v>
      </c>
      <c r="O38">
        <f t="shared" si="14"/>
        <v>0.1</v>
      </c>
      <c r="P38">
        <f t="shared" si="14"/>
        <v>0.15000000000000002</v>
      </c>
      <c r="Q38">
        <f t="shared" si="13"/>
        <v>5.0000000000000017E-2</v>
      </c>
    </row>
    <row r="39" spans="1:17" x14ac:dyDescent="0.3">
      <c r="A39" t="s">
        <v>121</v>
      </c>
      <c r="B39" t="s">
        <v>52</v>
      </c>
      <c r="C39">
        <v>10</v>
      </c>
      <c r="D39">
        <v>10</v>
      </c>
      <c r="G39">
        <v>5</v>
      </c>
      <c r="H39">
        <f t="shared" si="10"/>
        <v>1</v>
      </c>
      <c r="I39">
        <f t="shared" si="11"/>
        <v>1</v>
      </c>
      <c r="J39">
        <f t="shared" si="12"/>
        <v>0</v>
      </c>
      <c r="N39">
        <v>5</v>
      </c>
      <c r="O39">
        <f t="shared" si="14"/>
        <v>0.9</v>
      </c>
      <c r="P39">
        <f t="shared" si="14"/>
        <v>0.95</v>
      </c>
      <c r="Q39">
        <f t="shared" si="13"/>
        <v>4.9999999999999933E-2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1</v>
      </c>
      <c r="P40">
        <f t="shared" si="14"/>
        <v>1</v>
      </c>
      <c r="Q40">
        <f t="shared" si="13"/>
        <v>0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1</v>
      </c>
      <c r="P41">
        <f t="shared" si="14"/>
        <v>1</v>
      </c>
      <c r="Q41">
        <f t="shared" si="13"/>
        <v>0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2.5</v>
      </c>
      <c r="P43" t="s">
        <v>47</v>
      </c>
      <c r="Q43">
        <f>100*SUM(Q35:Q42)/8</f>
        <v>3.1249999999999996</v>
      </c>
    </row>
    <row r="44" spans="1:17" x14ac:dyDescent="0.3">
      <c r="A44" t="s">
        <v>86</v>
      </c>
      <c r="B44" t="s">
        <v>52</v>
      </c>
      <c r="C44">
        <v>1</v>
      </c>
      <c r="D44">
        <v>10</v>
      </c>
    </row>
    <row r="45" spans="1:17" x14ac:dyDescent="0.3">
      <c r="A45" t="s">
        <v>87</v>
      </c>
      <c r="B45" t="s">
        <v>52</v>
      </c>
      <c r="C45">
        <v>1</v>
      </c>
      <c r="D45">
        <v>10</v>
      </c>
    </row>
    <row r="46" spans="1:17" x14ac:dyDescent="0.3">
      <c r="A46" t="s">
        <v>88</v>
      </c>
      <c r="B46" t="s">
        <v>52</v>
      </c>
      <c r="C46">
        <v>1</v>
      </c>
      <c r="D46">
        <v>10</v>
      </c>
    </row>
    <row r="47" spans="1:17" x14ac:dyDescent="0.3">
      <c r="A47" t="s">
        <v>89</v>
      </c>
      <c r="B47" t="s">
        <v>52</v>
      </c>
      <c r="C47">
        <v>10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0.3</v>
      </c>
      <c r="J52">
        <f t="shared" si="17"/>
        <v>0.3</v>
      </c>
      <c r="N52">
        <v>2</v>
      </c>
      <c r="O52">
        <f t="shared" ref="O52:P58" si="19">AVERAGE(H52,H120)</f>
        <v>0</v>
      </c>
      <c r="P52">
        <f t="shared" si="19"/>
        <v>0.25</v>
      </c>
      <c r="Q52">
        <f t="shared" si="18"/>
        <v>0.25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0.2</v>
      </c>
      <c r="J53">
        <f t="shared" si="17"/>
        <v>0.2</v>
      </c>
      <c r="N53">
        <v>3</v>
      </c>
      <c r="O53">
        <f t="shared" si="19"/>
        <v>0</v>
      </c>
      <c r="P53">
        <f t="shared" si="19"/>
        <v>0.15000000000000002</v>
      </c>
      <c r="Q53">
        <f t="shared" si="18"/>
        <v>0.15000000000000002</v>
      </c>
    </row>
    <row r="54" spans="1:17" x14ac:dyDescent="0.3">
      <c r="A54" t="s">
        <v>128</v>
      </c>
      <c r="B54" t="s">
        <v>52</v>
      </c>
      <c r="C54">
        <v>1</v>
      </c>
      <c r="D54">
        <v>10</v>
      </c>
      <c r="G54">
        <v>4</v>
      </c>
      <c r="H54">
        <f t="shared" si="15"/>
        <v>0.1</v>
      </c>
      <c r="I54">
        <f t="shared" si="16"/>
        <v>0</v>
      </c>
      <c r="J54">
        <f t="shared" si="17"/>
        <v>-0.1</v>
      </c>
      <c r="N54">
        <v>4</v>
      </c>
      <c r="O54">
        <f t="shared" si="19"/>
        <v>0.15000000000000002</v>
      </c>
      <c r="P54">
        <f t="shared" si="19"/>
        <v>0</v>
      </c>
      <c r="Q54">
        <f t="shared" si="18"/>
        <v>-0.15000000000000002</v>
      </c>
    </row>
    <row r="55" spans="1:17" x14ac:dyDescent="0.3">
      <c r="A55" t="s">
        <v>129</v>
      </c>
      <c r="B55" t="s">
        <v>52</v>
      </c>
      <c r="C55">
        <v>8</v>
      </c>
      <c r="D55">
        <v>10</v>
      </c>
      <c r="G55">
        <v>5</v>
      </c>
      <c r="H55">
        <f t="shared" si="15"/>
        <v>0.8</v>
      </c>
      <c r="I55">
        <f t="shared" si="16"/>
        <v>1</v>
      </c>
      <c r="J55">
        <f t="shared" si="17"/>
        <v>0.19999999999999996</v>
      </c>
      <c r="N55">
        <v>5</v>
      </c>
      <c r="O55">
        <f t="shared" si="19"/>
        <v>0.9</v>
      </c>
      <c r="P55">
        <f t="shared" si="19"/>
        <v>0.95</v>
      </c>
      <c r="Q55">
        <f t="shared" si="18"/>
        <v>4.9999999999999933E-2</v>
      </c>
    </row>
    <row r="56" spans="1:17" x14ac:dyDescent="0.3">
      <c r="A56" t="s">
        <v>130</v>
      </c>
      <c r="B56" t="s">
        <v>52</v>
      </c>
      <c r="C56">
        <v>7</v>
      </c>
      <c r="D56">
        <v>10</v>
      </c>
      <c r="G56">
        <v>6</v>
      </c>
      <c r="H56">
        <f t="shared" si="15"/>
        <v>0.7</v>
      </c>
      <c r="I56">
        <f t="shared" si="16"/>
        <v>1</v>
      </c>
      <c r="J56">
        <f t="shared" si="17"/>
        <v>0.30000000000000004</v>
      </c>
      <c r="N56">
        <v>6</v>
      </c>
      <c r="O56">
        <f t="shared" si="19"/>
        <v>0.85</v>
      </c>
      <c r="P56">
        <f t="shared" si="19"/>
        <v>1</v>
      </c>
      <c r="Q56">
        <f t="shared" si="18"/>
        <v>0.15000000000000002</v>
      </c>
    </row>
    <row r="57" spans="1:17" x14ac:dyDescent="0.3">
      <c r="A57" t="s">
        <v>131</v>
      </c>
      <c r="B57" t="s">
        <v>52</v>
      </c>
      <c r="C57">
        <v>10</v>
      </c>
      <c r="D57">
        <v>10</v>
      </c>
      <c r="G57">
        <v>7</v>
      </c>
      <c r="H57">
        <f t="shared" si="15"/>
        <v>1</v>
      </c>
      <c r="I57">
        <f t="shared" si="16"/>
        <v>1</v>
      </c>
      <c r="J57">
        <f t="shared" si="17"/>
        <v>0</v>
      </c>
      <c r="N57">
        <v>7</v>
      </c>
      <c r="O57">
        <f t="shared" si="19"/>
        <v>1</v>
      </c>
      <c r="P57">
        <f t="shared" si="19"/>
        <v>1</v>
      </c>
      <c r="Q57">
        <f t="shared" si="18"/>
        <v>0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11.25</v>
      </c>
      <c r="P59" t="s">
        <v>47</v>
      </c>
      <c r="Q59">
        <f>100*SUM(Q51:Q58)/8</f>
        <v>5.6249999999999991</v>
      </c>
    </row>
    <row r="60" spans="1:17" x14ac:dyDescent="0.3">
      <c r="A60" t="s">
        <v>94</v>
      </c>
      <c r="B60" t="s">
        <v>52</v>
      </c>
      <c r="C60">
        <v>3</v>
      </c>
      <c r="D60">
        <v>10</v>
      </c>
    </row>
    <row r="61" spans="1:17" x14ac:dyDescent="0.3">
      <c r="A61" t="s">
        <v>95</v>
      </c>
      <c r="B61" t="s">
        <v>52</v>
      </c>
      <c r="C61">
        <v>2</v>
      </c>
      <c r="D61">
        <v>10</v>
      </c>
    </row>
    <row r="62" spans="1:17" x14ac:dyDescent="0.3">
      <c r="A62" t="s">
        <v>96</v>
      </c>
      <c r="B62" t="s">
        <v>52</v>
      </c>
      <c r="C62">
        <v>0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</v>
      </c>
      <c r="J73">
        <f t="shared" si="22"/>
        <v>0</v>
      </c>
    </row>
    <row r="74" spans="1:10" x14ac:dyDescent="0.3">
      <c r="A74" t="s">
        <v>104</v>
      </c>
      <c r="B74" t="s">
        <v>57</v>
      </c>
      <c r="C74">
        <v>1</v>
      </c>
      <c r="D74">
        <v>10</v>
      </c>
      <c r="G74">
        <v>4</v>
      </c>
      <c r="H74">
        <f t="shared" si="20"/>
        <v>0.1</v>
      </c>
      <c r="I74">
        <f t="shared" si="21"/>
        <v>0.1</v>
      </c>
      <c r="J74">
        <f t="shared" si="22"/>
        <v>0</v>
      </c>
    </row>
    <row r="75" spans="1:10" x14ac:dyDescent="0.3">
      <c r="A75" t="s">
        <v>105</v>
      </c>
      <c r="B75" t="s">
        <v>57</v>
      </c>
      <c r="C75">
        <v>10</v>
      </c>
      <c r="D75">
        <v>10</v>
      </c>
      <c r="G75">
        <v>5</v>
      </c>
      <c r="H75">
        <f t="shared" si="20"/>
        <v>1</v>
      </c>
      <c r="I75">
        <f t="shared" si="21"/>
        <v>1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9</v>
      </c>
      <c r="D76">
        <v>10</v>
      </c>
      <c r="G76">
        <v>6</v>
      </c>
      <c r="H76">
        <f t="shared" si="20"/>
        <v>0.9</v>
      </c>
      <c r="I76">
        <f t="shared" si="21"/>
        <v>1</v>
      </c>
      <c r="J76">
        <f t="shared" si="22"/>
        <v>9.9999999999999978E-2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1.2499999999999998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</v>
      </c>
      <c r="J88">
        <f t="shared" si="25"/>
        <v>0</v>
      </c>
    </row>
    <row r="89" spans="1:10" x14ac:dyDescent="0.3">
      <c r="A89" t="s">
        <v>111</v>
      </c>
      <c r="B89" t="s">
        <v>57</v>
      </c>
      <c r="C89">
        <v>1</v>
      </c>
      <c r="D89">
        <v>10</v>
      </c>
      <c r="G89">
        <v>3</v>
      </c>
      <c r="H89">
        <f t="shared" si="23"/>
        <v>0.1</v>
      </c>
      <c r="I89">
        <f t="shared" si="24"/>
        <v>0.5</v>
      </c>
      <c r="J89">
        <f t="shared" si="25"/>
        <v>0.4</v>
      </c>
    </row>
    <row r="90" spans="1:10" x14ac:dyDescent="0.3">
      <c r="A90" t="s">
        <v>112</v>
      </c>
      <c r="B90" t="s">
        <v>57</v>
      </c>
      <c r="C90">
        <v>2</v>
      </c>
      <c r="D90">
        <v>10</v>
      </c>
      <c r="G90">
        <v>4</v>
      </c>
      <c r="H90">
        <f t="shared" si="23"/>
        <v>0.2</v>
      </c>
      <c r="I90">
        <f t="shared" si="24"/>
        <v>0.3</v>
      </c>
      <c r="J90">
        <f t="shared" si="25"/>
        <v>9.9999999999999978E-2</v>
      </c>
    </row>
    <row r="91" spans="1:10" x14ac:dyDescent="0.3">
      <c r="A91" t="s">
        <v>113</v>
      </c>
      <c r="B91" t="s">
        <v>57</v>
      </c>
      <c r="C91">
        <v>8</v>
      </c>
      <c r="D91">
        <v>10</v>
      </c>
      <c r="G91">
        <v>5</v>
      </c>
      <c r="H91">
        <f t="shared" si="23"/>
        <v>0.8</v>
      </c>
      <c r="I91">
        <f t="shared" si="24"/>
        <v>1</v>
      </c>
      <c r="J91">
        <f t="shared" si="25"/>
        <v>0.19999999999999996</v>
      </c>
    </row>
    <row r="92" spans="1:10" x14ac:dyDescent="0.3">
      <c r="A92" t="s">
        <v>114</v>
      </c>
      <c r="B92" t="s">
        <v>57</v>
      </c>
      <c r="C92">
        <v>9</v>
      </c>
      <c r="D92">
        <v>10</v>
      </c>
      <c r="G92">
        <v>6</v>
      </c>
      <c r="H92">
        <f t="shared" si="23"/>
        <v>0.9</v>
      </c>
      <c r="I92">
        <f t="shared" si="24"/>
        <v>1</v>
      </c>
      <c r="J92">
        <f t="shared" si="25"/>
        <v>9.9999999999999978E-2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10</v>
      </c>
    </row>
    <row r="96" spans="1:10" x14ac:dyDescent="0.3">
      <c r="A96" t="s">
        <v>78</v>
      </c>
      <c r="B96" t="s">
        <v>57</v>
      </c>
      <c r="C96">
        <v>0</v>
      </c>
      <c r="D96">
        <v>10</v>
      </c>
    </row>
    <row r="97" spans="1:10" x14ac:dyDescent="0.3">
      <c r="A97" t="s">
        <v>79</v>
      </c>
      <c r="B97" t="s">
        <v>57</v>
      </c>
      <c r="C97">
        <v>5</v>
      </c>
      <c r="D97">
        <v>10</v>
      </c>
    </row>
    <row r="98" spans="1:10" x14ac:dyDescent="0.3">
      <c r="A98" t="s">
        <v>80</v>
      </c>
      <c r="B98" t="s">
        <v>57</v>
      </c>
      <c r="C98">
        <v>3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0.1</v>
      </c>
      <c r="J104">
        <f t="shared" si="28"/>
        <v>0.1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1</v>
      </c>
      <c r="D106">
        <v>10</v>
      </c>
      <c r="G106">
        <v>4</v>
      </c>
      <c r="H106">
        <f t="shared" si="26"/>
        <v>0.1</v>
      </c>
      <c r="I106">
        <f t="shared" si="27"/>
        <v>0.2</v>
      </c>
      <c r="J106">
        <f t="shared" si="28"/>
        <v>0.1</v>
      </c>
    </row>
    <row r="107" spans="1:10" x14ac:dyDescent="0.3">
      <c r="A107" t="s">
        <v>121</v>
      </c>
      <c r="B107" t="s">
        <v>57</v>
      </c>
      <c r="C107">
        <v>8</v>
      </c>
      <c r="D107">
        <v>10</v>
      </c>
      <c r="G107">
        <v>5</v>
      </c>
      <c r="H107">
        <f t="shared" si="26"/>
        <v>0.8</v>
      </c>
      <c r="I107">
        <f t="shared" si="27"/>
        <v>0.9</v>
      </c>
      <c r="J107">
        <f t="shared" si="28"/>
        <v>9.9999999999999978E-2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1</v>
      </c>
      <c r="J108">
        <f t="shared" si="28"/>
        <v>0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1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3.75</v>
      </c>
    </row>
    <row r="112" spans="1:10" x14ac:dyDescent="0.3">
      <c r="A112" t="s">
        <v>86</v>
      </c>
      <c r="B112" t="s">
        <v>57</v>
      </c>
      <c r="C112">
        <v>1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2</v>
      </c>
      <c r="D114">
        <v>10</v>
      </c>
    </row>
    <row r="115" spans="1:10" x14ac:dyDescent="0.3">
      <c r="A115" t="s">
        <v>89</v>
      </c>
      <c r="B115" t="s">
        <v>57</v>
      </c>
      <c r="C115">
        <v>9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0.2</v>
      </c>
      <c r="J120">
        <f t="shared" si="31"/>
        <v>0.2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0.1</v>
      </c>
      <c r="J121">
        <f t="shared" si="31"/>
        <v>0.1</v>
      </c>
    </row>
    <row r="122" spans="1:10" x14ac:dyDescent="0.3">
      <c r="A122" t="s">
        <v>128</v>
      </c>
      <c r="B122" t="s">
        <v>57</v>
      </c>
      <c r="C122">
        <v>2</v>
      </c>
      <c r="D122">
        <v>10</v>
      </c>
      <c r="G122">
        <v>4</v>
      </c>
      <c r="H122">
        <f t="shared" si="29"/>
        <v>0.2</v>
      </c>
      <c r="I122">
        <f t="shared" si="30"/>
        <v>0</v>
      </c>
      <c r="J122">
        <f t="shared" si="31"/>
        <v>-0.2</v>
      </c>
    </row>
    <row r="123" spans="1:10" x14ac:dyDescent="0.3">
      <c r="A123" t="s">
        <v>129</v>
      </c>
      <c r="B123" t="s">
        <v>57</v>
      </c>
      <c r="C123">
        <v>10</v>
      </c>
      <c r="D123">
        <v>10</v>
      </c>
      <c r="G123">
        <v>5</v>
      </c>
      <c r="H123">
        <f t="shared" si="29"/>
        <v>1</v>
      </c>
      <c r="I123">
        <f t="shared" si="30"/>
        <v>0.9</v>
      </c>
      <c r="J123">
        <f t="shared" si="31"/>
        <v>-9.9999999999999978E-2</v>
      </c>
    </row>
    <row r="124" spans="1:10" x14ac:dyDescent="0.3">
      <c r="A124" t="s">
        <v>130</v>
      </c>
      <c r="B124" t="s">
        <v>57</v>
      </c>
      <c r="C124">
        <v>10</v>
      </c>
      <c r="D124">
        <v>10</v>
      </c>
      <c r="G124">
        <v>6</v>
      </c>
      <c r="H124">
        <f t="shared" si="29"/>
        <v>1</v>
      </c>
      <c r="I124">
        <f t="shared" si="30"/>
        <v>1</v>
      </c>
      <c r="J124">
        <f t="shared" si="31"/>
        <v>0</v>
      </c>
    </row>
    <row r="125" spans="1:10" x14ac:dyDescent="0.3">
      <c r="A125" t="s">
        <v>131</v>
      </c>
      <c r="B125" t="s">
        <v>57</v>
      </c>
      <c r="C125">
        <v>10</v>
      </c>
      <c r="D125">
        <v>10</v>
      </c>
      <c r="G125">
        <v>7</v>
      </c>
      <c r="H125">
        <f t="shared" si="29"/>
        <v>1</v>
      </c>
      <c r="I125">
        <f t="shared" si="30"/>
        <v>1</v>
      </c>
      <c r="J125">
        <f t="shared" si="31"/>
        <v>0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6.9388939039072284E-16</v>
      </c>
    </row>
    <row r="128" spans="1:10" x14ac:dyDescent="0.3">
      <c r="A128" t="s">
        <v>94</v>
      </c>
      <c r="B128" t="s">
        <v>57</v>
      </c>
      <c r="C128">
        <v>2</v>
      </c>
      <c r="D128">
        <v>10</v>
      </c>
    </row>
    <row r="129" spans="1:4" x14ac:dyDescent="0.3">
      <c r="A129" t="s">
        <v>95</v>
      </c>
      <c r="B129" t="s">
        <v>57</v>
      </c>
      <c r="C129">
        <v>1</v>
      </c>
      <c r="D129">
        <v>10</v>
      </c>
    </row>
    <row r="130" spans="1:4" x14ac:dyDescent="0.3">
      <c r="A130" t="s">
        <v>96</v>
      </c>
      <c r="B130" t="s">
        <v>57</v>
      </c>
      <c r="C130">
        <v>0</v>
      </c>
      <c r="D130">
        <v>10</v>
      </c>
    </row>
    <row r="131" spans="1:4" x14ac:dyDescent="0.3">
      <c r="A131" t="s">
        <v>97</v>
      </c>
      <c r="B131" t="s">
        <v>57</v>
      </c>
      <c r="C131">
        <v>9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0.4</v>
      </c>
      <c r="J4">
        <f t="shared" si="2"/>
        <v>0.4</v>
      </c>
      <c r="N4">
        <v>2</v>
      </c>
      <c r="O4">
        <f t="shared" ref="O4:P10" si="4">AVERAGE(H4,H72)</f>
        <v>0.05</v>
      </c>
      <c r="P4">
        <f t="shared" si="4"/>
        <v>0.30000000000000004</v>
      </c>
      <c r="Q4">
        <f t="shared" si="3"/>
        <v>0.25000000000000006</v>
      </c>
    </row>
    <row r="5" spans="1:17" x14ac:dyDescent="0.3">
      <c r="A5" t="s">
        <v>103</v>
      </c>
      <c r="B5" t="s">
        <v>52</v>
      </c>
      <c r="C5">
        <v>1</v>
      </c>
      <c r="D5">
        <v>10</v>
      </c>
      <c r="G5">
        <v>3</v>
      </c>
      <c r="H5">
        <f t="shared" si="0"/>
        <v>0.1</v>
      </c>
      <c r="I5">
        <f t="shared" si="1"/>
        <v>0.5</v>
      </c>
      <c r="J5">
        <f t="shared" si="2"/>
        <v>0.4</v>
      </c>
      <c r="N5">
        <v>3</v>
      </c>
      <c r="O5">
        <f t="shared" si="4"/>
        <v>0.1</v>
      </c>
      <c r="P5">
        <f t="shared" si="4"/>
        <v>0.5</v>
      </c>
      <c r="Q5">
        <f t="shared" si="3"/>
        <v>0.4</v>
      </c>
    </row>
    <row r="6" spans="1:17" x14ac:dyDescent="0.3">
      <c r="A6" t="s">
        <v>104</v>
      </c>
      <c r="B6" t="s">
        <v>52</v>
      </c>
      <c r="C6">
        <v>5</v>
      </c>
      <c r="D6">
        <v>10</v>
      </c>
      <c r="G6">
        <v>4</v>
      </c>
      <c r="H6">
        <f t="shared" si="0"/>
        <v>0.5</v>
      </c>
      <c r="I6">
        <f t="shared" si="1"/>
        <v>0.3</v>
      </c>
      <c r="J6">
        <f t="shared" si="2"/>
        <v>-0.2</v>
      </c>
      <c r="N6">
        <v>4</v>
      </c>
      <c r="O6">
        <f t="shared" si="4"/>
        <v>0.4</v>
      </c>
      <c r="P6">
        <f t="shared" si="4"/>
        <v>0.4</v>
      </c>
      <c r="Q6">
        <f t="shared" si="3"/>
        <v>0</v>
      </c>
    </row>
    <row r="7" spans="1:17" x14ac:dyDescent="0.3">
      <c r="A7" t="s">
        <v>105</v>
      </c>
      <c r="B7" t="s">
        <v>52</v>
      </c>
      <c r="C7">
        <v>6</v>
      </c>
      <c r="D7">
        <v>10</v>
      </c>
      <c r="G7">
        <v>5</v>
      </c>
      <c r="H7">
        <f t="shared" si="0"/>
        <v>0.6</v>
      </c>
      <c r="I7">
        <f t="shared" si="1"/>
        <v>0.9</v>
      </c>
      <c r="J7">
        <f t="shared" si="2"/>
        <v>0.30000000000000004</v>
      </c>
      <c r="N7">
        <v>5</v>
      </c>
      <c r="O7">
        <f t="shared" si="4"/>
        <v>0.55000000000000004</v>
      </c>
      <c r="P7">
        <f t="shared" si="4"/>
        <v>0.95</v>
      </c>
      <c r="Q7">
        <f t="shared" si="3"/>
        <v>0.39999999999999991</v>
      </c>
    </row>
    <row r="8" spans="1:17" x14ac:dyDescent="0.3">
      <c r="A8" t="s">
        <v>106</v>
      </c>
      <c r="B8" t="s">
        <v>52</v>
      </c>
      <c r="C8">
        <v>10</v>
      </c>
      <c r="D8">
        <v>10</v>
      </c>
      <c r="G8">
        <v>6</v>
      </c>
      <c r="H8">
        <f t="shared" si="0"/>
        <v>1</v>
      </c>
      <c r="I8">
        <f t="shared" si="1"/>
        <v>0.9</v>
      </c>
      <c r="J8">
        <f t="shared" si="2"/>
        <v>-9.9999999999999978E-2</v>
      </c>
      <c r="N8">
        <v>6</v>
      </c>
      <c r="O8">
        <f t="shared" si="4"/>
        <v>0.7</v>
      </c>
      <c r="P8">
        <f t="shared" si="4"/>
        <v>0.9</v>
      </c>
      <c r="Q8">
        <f t="shared" si="3"/>
        <v>0.20000000000000007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0.95</v>
      </c>
      <c r="P9">
        <f t="shared" si="4"/>
        <v>1</v>
      </c>
      <c r="Q9">
        <f t="shared" si="3"/>
        <v>5.0000000000000044E-2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0.95</v>
      </c>
      <c r="P10">
        <f t="shared" si="4"/>
        <v>1</v>
      </c>
      <c r="Q10">
        <f t="shared" si="3"/>
        <v>5.0000000000000044E-2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10.000000000000002</v>
      </c>
      <c r="P11" t="s">
        <v>47</v>
      </c>
      <c r="Q11">
        <f>100*SUM(Q3:Q10)/8</f>
        <v>16.875</v>
      </c>
    </row>
    <row r="12" spans="1:17" x14ac:dyDescent="0.3">
      <c r="A12" t="s">
        <v>70</v>
      </c>
      <c r="B12" t="s">
        <v>52</v>
      </c>
      <c r="C12">
        <v>4</v>
      </c>
      <c r="D12">
        <v>10</v>
      </c>
    </row>
    <row r="13" spans="1:17" x14ac:dyDescent="0.3">
      <c r="A13" t="s">
        <v>71</v>
      </c>
      <c r="B13" t="s">
        <v>52</v>
      </c>
      <c r="C13">
        <v>5</v>
      </c>
      <c r="D13">
        <v>10</v>
      </c>
    </row>
    <row r="14" spans="1:17" x14ac:dyDescent="0.3">
      <c r="A14" t="s">
        <v>72</v>
      </c>
      <c r="B14" t="s">
        <v>52</v>
      </c>
      <c r="C14">
        <v>3</v>
      </c>
      <c r="D14">
        <v>10</v>
      </c>
    </row>
    <row r="15" spans="1:17" x14ac:dyDescent="0.3">
      <c r="A15" t="s">
        <v>73</v>
      </c>
      <c r="B15" t="s">
        <v>52</v>
      </c>
      <c r="C15">
        <v>9</v>
      </c>
      <c r="D15">
        <v>10</v>
      </c>
    </row>
    <row r="16" spans="1:17" x14ac:dyDescent="0.3">
      <c r="A16" t="s">
        <v>74</v>
      </c>
      <c r="B16" t="s">
        <v>52</v>
      </c>
      <c r="C16">
        <v>9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0.05</v>
      </c>
      <c r="Q19">
        <f t="shared" ref="Q19:Q26" si="8">P19-O19</f>
        <v>0.05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0.4</v>
      </c>
      <c r="J20">
        <f t="shared" si="7"/>
        <v>0.4</v>
      </c>
      <c r="N20">
        <v>2</v>
      </c>
      <c r="O20">
        <f t="shared" ref="O20:P26" si="9">AVERAGE(H20,H88)</f>
        <v>0</v>
      </c>
      <c r="P20">
        <f t="shared" si="9"/>
        <v>0.30000000000000004</v>
      </c>
      <c r="Q20">
        <f t="shared" si="8"/>
        <v>0.30000000000000004</v>
      </c>
    </row>
    <row r="21" spans="1:17" x14ac:dyDescent="0.3">
      <c r="A21" t="s">
        <v>111</v>
      </c>
      <c r="B21" t="s">
        <v>52</v>
      </c>
      <c r="C21">
        <v>2</v>
      </c>
      <c r="D21">
        <v>10</v>
      </c>
      <c r="G21">
        <v>3</v>
      </c>
      <c r="H21">
        <f t="shared" si="5"/>
        <v>0.2</v>
      </c>
      <c r="I21">
        <f t="shared" si="6"/>
        <v>0.7</v>
      </c>
      <c r="J21">
        <f t="shared" si="7"/>
        <v>0.49999999999999994</v>
      </c>
      <c r="N21">
        <v>3</v>
      </c>
      <c r="O21">
        <f t="shared" si="9"/>
        <v>0.15000000000000002</v>
      </c>
      <c r="P21">
        <f t="shared" si="9"/>
        <v>0.7</v>
      </c>
      <c r="Q21">
        <f t="shared" si="8"/>
        <v>0.54999999999999993</v>
      </c>
    </row>
    <row r="22" spans="1:17" x14ac:dyDescent="0.3">
      <c r="A22" t="s">
        <v>112</v>
      </c>
      <c r="B22" t="s">
        <v>52</v>
      </c>
      <c r="C22">
        <v>0</v>
      </c>
      <c r="D22">
        <v>10</v>
      </c>
      <c r="G22">
        <v>4</v>
      </c>
      <c r="H22">
        <f t="shared" si="5"/>
        <v>0</v>
      </c>
      <c r="I22">
        <f t="shared" si="6"/>
        <v>0.5</v>
      </c>
      <c r="J22">
        <f t="shared" si="7"/>
        <v>0.5</v>
      </c>
      <c r="N22">
        <v>4</v>
      </c>
      <c r="O22">
        <f t="shared" si="9"/>
        <v>0.05</v>
      </c>
      <c r="P22">
        <f t="shared" si="9"/>
        <v>0.55000000000000004</v>
      </c>
      <c r="Q22">
        <f t="shared" si="8"/>
        <v>0.5</v>
      </c>
    </row>
    <row r="23" spans="1:17" x14ac:dyDescent="0.3">
      <c r="A23" t="s">
        <v>113</v>
      </c>
      <c r="B23" t="s">
        <v>52</v>
      </c>
      <c r="C23">
        <v>8</v>
      </c>
      <c r="D23">
        <v>10</v>
      </c>
      <c r="G23">
        <v>5</v>
      </c>
      <c r="H23">
        <f t="shared" si="5"/>
        <v>0.8</v>
      </c>
      <c r="I23">
        <f t="shared" si="6"/>
        <v>1</v>
      </c>
      <c r="J23">
        <f t="shared" si="7"/>
        <v>0.19999999999999996</v>
      </c>
      <c r="N23">
        <v>5</v>
      </c>
      <c r="O23">
        <f t="shared" si="9"/>
        <v>0.75</v>
      </c>
      <c r="P23">
        <f t="shared" si="9"/>
        <v>1</v>
      </c>
      <c r="Q23">
        <f t="shared" si="8"/>
        <v>0.25</v>
      </c>
    </row>
    <row r="24" spans="1:17" x14ac:dyDescent="0.3">
      <c r="A24" t="s">
        <v>114</v>
      </c>
      <c r="B24" t="s">
        <v>52</v>
      </c>
      <c r="C24">
        <v>9</v>
      </c>
      <c r="D24">
        <v>10</v>
      </c>
      <c r="G24">
        <v>6</v>
      </c>
      <c r="H24">
        <f t="shared" si="5"/>
        <v>0.9</v>
      </c>
      <c r="I24">
        <f t="shared" si="6"/>
        <v>1</v>
      </c>
      <c r="J24">
        <f t="shared" si="7"/>
        <v>9.9999999999999978E-2</v>
      </c>
      <c r="N24">
        <v>6</v>
      </c>
      <c r="O24">
        <f t="shared" si="9"/>
        <v>0.7</v>
      </c>
      <c r="P24">
        <f t="shared" si="9"/>
        <v>1</v>
      </c>
      <c r="Q24">
        <f t="shared" si="8"/>
        <v>0.30000000000000004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1</v>
      </c>
      <c r="J25">
        <f t="shared" si="7"/>
        <v>0</v>
      </c>
      <c r="N25">
        <v>7</v>
      </c>
      <c r="O25">
        <f t="shared" si="9"/>
        <v>0.9</v>
      </c>
      <c r="P25">
        <f t="shared" si="9"/>
        <v>1</v>
      </c>
      <c r="Q25">
        <f t="shared" si="8"/>
        <v>9.9999999999999978E-2</v>
      </c>
    </row>
    <row r="26" spans="1:17" x14ac:dyDescent="0.3">
      <c r="A26" t="s">
        <v>116</v>
      </c>
      <c r="B26" t="s">
        <v>52</v>
      </c>
      <c r="C26">
        <v>9</v>
      </c>
      <c r="D26">
        <v>10</v>
      </c>
      <c r="G26">
        <v>8</v>
      </c>
      <c r="H26">
        <f t="shared" si="5"/>
        <v>0.9</v>
      </c>
      <c r="I26">
        <f t="shared" si="6"/>
        <v>0.9</v>
      </c>
      <c r="J26">
        <f t="shared" si="7"/>
        <v>0</v>
      </c>
      <c r="N26">
        <v>8</v>
      </c>
      <c r="O26">
        <f t="shared" si="9"/>
        <v>0.95</v>
      </c>
      <c r="P26">
        <f t="shared" si="9"/>
        <v>0.95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21.249999999999996</v>
      </c>
      <c r="P27" t="s">
        <v>47</v>
      </c>
      <c r="Q27">
        <f>100*SUM(Q19:Q26)/8</f>
        <v>25.624999999999996</v>
      </c>
    </row>
    <row r="28" spans="1:17" x14ac:dyDescent="0.3">
      <c r="A28" t="s">
        <v>78</v>
      </c>
      <c r="B28" t="s">
        <v>52</v>
      </c>
      <c r="C28">
        <v>4</v>
      </c>
      <c r="D28">
        <v>10</v>
      </c>
    </row>
    <row r="29" spans="1:17" x14ac:dyDescent="0.3">
      <c r="A29" t="s">
        <v>79</v>
      </c>
      <c r="B29" t="s">
        <v>52</v>
      </c>
      <c r="C29">
        <v>7</v>
      </c>
      <c r="D29">
        <v>10</v>
      </c>
    </row>
    <row r="30" spans="1:17" x14ac:dyDescent="0.3">
      <c r="A30" t="s">
        <v>80</v>
      </c>
      <c r="B30" t="s">
        <v>52</v>
      </c>
      <c r="C30">
        <v>5</v>
      </c>
      <c r="D30">
        <v>10</v>
      </c>
    </row>
    <row r="31" spans="1:17" x14ac:dyDescent="0.3">
      <c r="A31" t="s">
        <v>81</v>
      </c>
      <c r="B31" t="s">
        <v>52</v>
      </c>
      <c r="C31">
        <v>10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9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0.05</v>
      </c>
      <c r="Q35">
        <f t="shared" ref="Q35:Q42" si="13">P35-O35</f>
        <v>0.05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0.7</v>
      </c>
      <c r="J36">
        <f t="shared" si="12"/>
        <v>0.7</v>
      </c>
      <c r="N36">
        <v>2</v>
      </c>
      <c r="O36">
        <f t="shared" ref="O36:P42" si="14">AVERAGE(H36,H104)</f>
        <v>0.05</v>
      </c>
      <c r="P36">
        <f t="shared" si="14"/>
        <v>0.7</v>
      </c>
      <c r="Q36">
        <f t="shared" si="13"/>
        <v>0.64999999999999991</v>
      </c>
    </row>
    <row r="37" spans="1:17" x14ac:dyDescent="0.3">
      <c r="A37" t="s">
        <v>119</v>
      </c>
      <c r="B37" t="s">
        <v>52</v>
      </c>
      <c r="C37">
        <v>1</v>
      </c>
      <c r="D37">
        <v>10</v>
      </c>
      <c r="G37">
        <v>3</v>
      </c>
      <c r="H37">
        <f t="shared" si="10"/>
        <v>0.1</v>
      </c>
      <c r="I37">
        <f t="shared" si="11"/>
        <v>0.5</v>
      </c>
      <c r="J37">
        <f t="shared" si="12"/>
        <v>0.4</v>
      </c>
      <c r="N37">
        <v>3</v>
      </c>
      <c r="O37">
        <f t="shared" si="14"/>
        <v>0.05</v>
      </c>
      <c r="P37">
        <f t="shared" si="14"/>
        <v>0.4</v>
      </c>
      <c r="Q37">
        <f t="shared" si="13"/>
        <v>0.35000000000000003</v>
      </c>
    </row>
    <row r="38" spans="1:17" x14ac:dyDescent="0.3">
      <c r="A38" t="s">
        <v>120</v>
      </c>
      <c r="B38" t="s">
        <v>52</v>
      </c>
      <c r="C38">
        <v>1</v>
      </c>
      <c r="D38">
        <v>10</v>
      </c>
      <c r="G38">
        <v>4</v>
      </c>
      <c r="H38">
        <f t="shared" si="10"/>
        <v>0.1</v>
      </c>
      <c r="I38">
        <f t="shared" si="11"/>
        <v>0.7</v>
      </c>
      <c r="J38">
        <f t="shared" si="12"/>
        <v>0.6</v>
      </c>
      <c r="N38">
        <v>4</v>
      </c>
      <c r="O38">
        <f t="shared" si="14"/>
        <v>0.1</v>
      </c>
      <c r="P38">
        <f t="shared" si="14"/>
        <v>0.7</v>
      </c>
      <c r="Q38">
        <f t="shared" si="13"/>
        <v>0.6</v>
      </c>
    </row>
    <row r="39" spans="1:17" x14ac:dyDescent="0.3">
      <c r="A39" t="s">
        <v>121</v>
      </c>
      <c r="B39" t="s">
        <v>52</v>
      </c>
      <c r="C39">
        <v>10</v>
      </c>
      <c r="D39">
        <v>10</v>
      </c>
      <c r="G39">
        <v>5</v>
      </c>
      <c r="H39">
        <f t="shared" si="10"/>
        <v>1</v>
      </c>
      <c r="I39">
        <f t="shared" si="11"/>
        <v>0.8</v>
      </c>
      <c r="J39">
        <f t="shared" si="12"/>
        <v>-0.19999999999999996</v>
      </c>
      <c r="N39">
        <v>5</v>
      </c>
      <c r="O39">
        <f t="shared" si="14"/>
        <v>0.75</v>
      </c>
      <c r="P39">
        <f t="shared" si="14"/>
        <v>0.9</v>
      </c>
      <c r="Q39">
        <f t="shared" si="13"/>
        <v>0.15000000000000002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0.85</v>
      </c>
      <c r="P40">
        <f t="shared" si="14"/>
        <v>0.95</v>
      </c>
      <c r="Q40">
        <f t="shared" si="13"/>
        <v>9.9999999999999978E-2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0.95</v>
      </c>
      <c r="P41">
        <f t="shared" si="14"/>
        <v>1</v>
      </c>
      <c r="Q41">
        <f t="shared" si="13"/>
        <v>5.0000000000000044E-2</v>
      </c>
    </row>
    <row r="42" spans="1:17" x14ac:dyDescent="0.3">
      <c r="A42" t="s">
        <v>124</v>
      </c>
      <c r="B42" t="s">
        <v>52</v>
      </c>
      <c r="C42">
        <v>9</v>
      </c>
      <c r="D42">
        <v>10</v>
      </c>
      <c r="G42">
        <v>8</v>
      </c>
      <c r="H42">
        <f t="shared" si="10"/>
        <v>0.9</v>
      </c>
      <c r="I42">
        <f t="shared" si="11"/>
        <v>1</v>
      </c>
      <c r="J42">
        <f t="shared" si="12"/>
        <v>9.9999999999999978E-2</v>
      </c>
      <c r="N42">
        <v>8</v>
      </c>
      <c r="O42">
        <f t="shared" si="14"/>
        <v>0.95</v>
      </c>
      <c r="P42">
        <f t="shared" si="14"/>
        <v>1</v>
      </c>
      <c r="Q42">
        <f t="shared" si="13"/>
        <v>5.0000000000000044E-2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20</v>
      </c>
      <c r="P43" t="s">
        <v>47</v>
      </c>
      <c r="Q43">
        <f>100*SUM(Q35:Q42)/8</f>
        <v>25</v>
      </c>
    </row>
    <row r="44" spans="1:17" x14ac:dyDescent="0.3">
      <c r="A44" t="s">
        <v>86</v>
      </c>
      <c r="B44" t="s">
        <v>52</v>
      </c>
      <c r="C44">
        <v>7</v>
      </c>
      <c r="D44">
        <v>10</v>
      </c>
    </row>
    <row r="45" spans="1:17" x14ac:dyDescent="0.3">
      <c r="A45" t="s">
        <v>87</v>
      </c>
      <c r="B45" t="s">
        <v>52</v>
      </c>
      <c r="C45">
        <v>5</v>
      </c>
      <c r="D45">
        <v>10</v>
      </c>
    </row>
    <row r="46" spans="1:17" x14ac:dyDescent="0.3">
      <c r="A46" t="s">
        <v>88</v>
      </c>
      <c r="B46" t="s">
        <v>52</v>
      </c>
      <c r="C46">
        <v>7</v>
      </c>
      <c r="D46">
        <v>10</v>
      </c>
    </row>
    <row r="47" spans="1:17" x14ac:dyDescent="0.3">
      <c r="A47" t="s">
        <v>89</v>
      </c>
      <c r="B47" t="s">
        <v>52</v>
      </c>
      <c r="C47">
        <v>8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0.5</v>
      </c>
      <c r="J52">
        <f t="shared" si="17"/>
        <v>0.5</v>
      </c>
      <c r="N52">
        <v>2</v>
      </c>
      <c r="O52">
        <f t="shared" ref="O52:P58" si="19">AVERAGE(H52,H120)</f>
        <v>0</v>
      </c>
      <c r="P52">
        <f t="shared" si="19"/>
        <v>0.6</v>
      </c>
      <c r="Q52">
        <f t="shared" si="18"/>
        <v>0.6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0.7</v>
      </c>
      <c r="J53">
        <f t="shared" si="17"/>
        <v>0.7</v>
      </c>
      <c r="N53">
        <v>3</v>
      </c>
      <c r="O53">
        <f t="shared" si="19"/>
        <v>0</v>
      </c>
      <c r="P53">
        <f t="shared" si="19"/>
        <v>0.6</v>
      </c>
      <c r="Q53">
        <f t="shared" si="18"/>
        <v>0.6</v>
      </c>
    </row>
    <row r="54" spans="1:17" x14ac:dyDescent="0.3">
      <c r="A54" t="s">
        <v>128</v>
      </c>
      <c r="B54" t="s">
        <v>52</v>
      </c>
      <c r="C54">
        <v>4</v>
      </c>
      <c r="D54">
        <v>10</v>
      </c>
      <c r="G54">
        <v>4</v>
      </c>
      <c r="H54">
        <f t="shared" si="15"/>
        <v>0.4</v>
      </c>
      <c r="I54">
        <f t="shared" si="16"/>
        <v>0.4</v>
      </c>
      <c r="J54">
        <f t="shared" si="17"/>
        <v>0</v>
      </c>
      <c r="N54">
        <v>4</v>
      </c>
      <c r="O54">
        <f t="shared" si="19"/>
        <v>0.35</v>
      </c>
      <c r="P54">
        <f t="shared" si="19"/>
        <v>0.5</v>
      </c>
      <c r="Q54">
        <f t="shared" si="18"/>
        <v>0.15000000000000002</v>
      </c>
    </row>
    <row r="55" spans="1:17" x14ac:dyDescent="0.3">
      <c r="A55" t="s">
        <v>129</v>
      </c>
      <c r="B55" t="s">
        <v>52</v>
      </c>
      <c r="C55">
        <v>9</v>
      </c>
      <c r="D55">
        <v>10</v>
      </c>
      <c r="G55">
        <v>5</v>
      </c>
      <c r="H55">
        <f t="shared" si="15"/>
        <v>0.9</v>
      </c>
      <c r="I55">
        <f t="shared" si="16"/>
        <v>1</v>
      </c>
      <c r="J55">
        <f t="shared" si="17"/>
        <v>9.9999999999999978E-2</v>
      </c>
      <c r="N55">
        <v>5</v>
      </c>
      <c r="O55">
        <f t="shared" si="19"/>
        <v>0.75</v>
      </c>
      <c r="P55">
        <f t="shared" si="19"/>
        <v>0.95</v>
      </c>
      <c r="Q55">
        <f t="shared" si="18"/>
        <v>0.19999999999999996</v>
      </c>
    </row>
    <row r="56" spans="1:17" x14ac:dyDescent="0.3">
      <c r="A56" t="s">
        <v>130</v>
      </c>
      <c r="B56" t="s">
        <v>52</v>
      </c>
      <c r="C56">
        <v>6</v>
      </c>
      <c r="D56">
        <v>10</v>
      </c>
      <c r="G56">
        <v>6</v>
      </c>
      <c r="H56">
        <f t="shared" si="15"/>
        <v>0.6</v>
      </c>
      <c r="I56">
        <f t="shared" si="16"/>
        <v>1</v>
      </c>
      <c r="J56">
        <f t="shared" si="17"/>
        <v>0.4</v>
      </c>
      <c r="N56">
        <v>6</v>
      </c>
      <c r="O56">
        <f t="shared" si="19"/>
        <v>0.5</v>
      </c>
      <c r="P56">
        <f t="shared" si="19"/>
        <v>0.95</v>
      </c>
      <c r="Q56">
        <f t="shared" si="18"/>
        <v>0.44999999999999996</v>
      </c>
    </row>
    <row r="57" spans="1:17" x14ac:dyDescent="0.3">
      <c r="A57" t="s">
        <v>131</v>
      </c>
      <c r="B57" t="s">
        <v>52</v>
      </c>
      <c r="C57">
        <v>8</v>
      </c>
      <c r="D57">
        <v>10</v>
      </c>
      <c r="G57">
        <v>7</v>
      </c>
      <c r="H57">
        <f t="shared" si="15"/>
        <v>0.8</v>
      </c>
      <c r="I57">
        <f t="shared" si="16"/>
        <v>1</v>
      </c>
      <c r="J57">
        <f t="shared" si="17"/>
        <v>0.19999999999999996</v>
      </c>
      <c r="N57">
        <v>7</v>
      </c>
      <c r="O57">
        <f t="shared" si="19"/>
        <v>0.85000000000000009</v>
      </c>
      <c r="P57">
        <f t="shared" si="19"/>
        <v>1</v>
      </c>
      <c r="Q57">
        <f t="shared" si="18"/>
        <v>0.14999999999999991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23.749999999999996</v>
      </c>
      <c r="P59" t="s">
        <v>47</v>
      </c>
      <c r="Q59">
        <f>100*SUM(Q51:Q58)/8</f>
        <v>26.875</v>
      </c>
    </row>
    <row r="60" spans="1:17" x14ac:dyDescent="0.3">
      <c r="A60" t="s">
        <v>94</v>
      </c>
      <c r="B60" t="s">
        <v>52</v>
      </c>
      <c r="C60">
        <v>5</v>
      </c>
      <c r="D60">
        <v>10</v>
      </c>
    </row>
    <row r="61" spans="1:17" x14ac:dyDescent="0.3">
      <c r="A61" t="s">
        <v>95</v>
      </c>
      <c r="B61" t="s">
        <v>52</v>
      </c>
      <c r="C61">
        <v>7</v>
      </c>
      <c r="D61">
        <v>10</v>
      </c>
    </row>
    <row r="62" spans="1:17" x14ac:dyDescent="0.3">
      <c r="A62" t="s">
        <v>96</v>
      </c>
      <c r="B62" t="s">
        <v>52</v>
      </c>
      <c r="C62">
        <v>4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1</v>
      </c>
      <c r="D72">
        <v>10</v>
      </c>
      <c r="G72">
        <v>2</v>
      </c>
      <c r="H72">
        <f t="shared" si="20"/>
        <v>0.1</v>
      </c>
      <c r="I72">
        <f t="shared" si="21"/>
        <v>0.2</v>
      </c>
      <c r="J72">
        <f t="shared" si="22"/>
        <v>0.1</v>
      </c>
    </row>
    <row r="73" spans="1:10" x14ac:dyDescent="0.3">
      <c r="A73" t="s">
        <v>103</v>
      </c>
      <c r="B73" t="s">
        <v>57</v>
      </c>
      <c r="C73">
        <v>1</v>
      </c>
      <c r="D73">
        <v>10</v>
      </c>
      <c r="G73">
        <v>3</v>
      </c>
      <c r="H73">
        <f t="shared" si="20"/>
        <v>0.1</v>
      </c>
      <c r="I73">
        <f t="shared" si="21"/>
        <v>0.5</v>
      </c>
      <c r="J73">
        <f t="shared" si="22"/>
        <v>0.4</v>
      </c>
    </row>
    <row r="74" spans="1:10" x14ac:dyDescent="0.3">
      <c r="A74" t="s">
        <v>104</v>
      </c>
      <c r="B74" t="s">
        <v>57</v>
      </c>
      <c r="C74">
        <v>3</v>
      </c>
      <c r="D74">
        <v>10</v>
      </c>
      <c r="G74">
        <v>4</v>
      </c>
      <c r="H74">
        <f t="shared" si="20"/>
        <v>0.3</v>
      </c>
      <c r="I74">
        <f t="shared" si="21"/>
        <v>0.5</v>
      </c>
      <c r="J74">
        <f t="shared" si="22"/>
        <v>0.2</v>
      </c>
    </row>
    <row r="75" spans="1:10" x14ac:dyDescent="0.3">
      <c r="A75" t="s">
        <v>105</v>
      </c>
      <c r="B75" t="s">
        <v>57</v>
      </c>
      <c r="C75">
        <v>5</v>
      </c>
      <c r="D75">
        <v>10</v>
      </c>
      <c r="G75">
        <v>5</v>
      </c>
      <c r="H75">
        <f t="shared" si="20"/>
        <v>0.5</v>
      </c>
      <c r="I75">
        <f t="shared" si="21"/>
        <v>1</v>
      </c>
      <c r="J75">
        <f t="shared" si="22"/>
        <v>0.5</v>
      </c>
    </row>
    <row r="76" spans="1:10" x14ac:dyDescent="0.3">
      <c r="A76" t="s">
        <v>106</v>
      </c>
      <c r="B76" t="s">
        <v>57</v>
      </c>
      <c r="C76">
        <v>4</v>
      </c>
      <c r="D76">
        <v>10</v>
      </c>
      <c r="G76">
        <v>6</v>
      </c>
      <c r="H76">
        <f t="shared" si="20"/>
        <v>0.4</v>
      </c>
      <c r="I76">
        <f t="shared" si="21"/>
        <v>0.9</v>
      </c>
      <c r="J76">
        <f t="shared" si="22"/>
        <v>0.5</v>
      </c>
    </row>
    <row r="77" spans="1:10" x14ac:dyDescent="0.3">
      <c r="A77" t="s">
        <v>107</v>
      </c>
      <c r="B77" t="s">
        <v>57</v>
      </c>
      <c r="C77">
        <v>9</v>
      </c>
      <c r="D77">
        <v>10</v>
      </c>
      <c r="G77">
        <v>7</v>
      </c>
      <c r="H77">
        <f t="shared" si="20"/>
        <v>0.9</v>
      </c>
      <c r="I77">
        <f t="shared" si="21"/>
        <v>1</v>
      </c>
      <c r="J77">
        <f t="shared" si="22"/>
        <v>9.9999999999999978E-2</v>
      </c>
    </row>
    <row r="78" spans="1:10" x14ac:dyDescent="0.3">
      <c r="A78" t="s">
        <v>108</v>
      </c>
      <c r="B78" t="s">
        <v>57</v>
      </c>
      <c r="C78">
        <v>9</v>
      </c>
      <c r="D78">
        <v>10</v>
      </c>
      <c r="G78">
        <v>8</v>
      </c>
      <c r="H78">
        <f t="shared" si="20"/>
        <v>0.9</v>
      </c>
      <c r="I78">
        <f t="shared" si="21"/>
        <v>1</v>
      </c>
      <c r="J78">
        <f t="shared" si="22"/>
        <v>9.9999999999999978E-2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23.75</v>
      </c>
    </row>
    <row r="80" spans="1:10" x14ac:dyDescent="0.3">
      <c r="A80" t="s">
        <v>70</v>
      </c>
      <c r="B80" t="s">
        <v>57</v>
      </c>
      <c r="C80">
        <v>2</v>
      </c>
      <c r="D80">
        <v>10</v>
      </c>
    </row>
    <row r="81" spans="1:10" x14ac:dyDescent="0.3">
      <c r="A81" t="s">
        <v>71</v>
      </c>
      <c r="B81" t="s">
        <v>57</v>
      </c>
      <c r="C81">
        <v>5</v>
      </c>
      <c r="D81">
        <v>10</v>
      </c>
    </row>
    <row r="82" spans="1:10" x14ac:dyDescent="0.3">
      <c r="A82" t="s">
        <v>72</v>
      </c>
      <c r="B82" t="s">
        <v>57</v>
      </c>
      <c r="C82">
        <v>5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9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0.1</v>
      </c>
      <c r="J87">
        <f t="shared" ref="J87:J94" si="25">I87-H87</f>
        <v>0.1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0.2</v>
      </c>
      <c r="J88">
        <f t="shared" si="25"/>
        <v>0.2</v>
      </c>
    </row>
    <row r="89" spans="1:10" x14ac:dyDescent="0.3">
      <c r="A89" t="s">
        <v>111</v>
      </c>
      <c r="B89" t="s">
        <v>57</v>
      </c>
      <c r="C89">
        <v>1</v>
      </c>
      <c r="D89">
        <v>10</v>
      </c>
      <c r="G89">
        <v>3</v>
      </c>
      <c r="H89">
        <f t="shared" si="23"/>
        <v>0.1</v>
      </c>
      <c r="I89">
        <f t="shared" si="24"/>
        <v>0.7</v>
      </c>
      <c r="J89">
        <f t="shared" si="25"/>
        <v>0.6</v>
      </c>
    </row>
    <row r="90" spans="1:10" x14ac:dyDescent="0.3">
      <c r="A90" t="s">
        <v>112</v>
      </c>
      <c r="B90" t="s">
        <v>57</v>
      </c>
      <c r="C90">
        <v>1</v>
      </c>
      <c r="D90">
        <v>10</v>
      </c>
      <c r="G90">
        <v>4</v>
      </c>
      <c r="H90">
        <f t="shared" si="23"/>
        <v>0.1</v>
      </c>
      <c r="I90">
        <f t="shared" si="24"/>
        <v>0.6</v>
      </c>
      <c r="J90">
        <f t="shared" si="25"/>
        <v>0.5</v>
      </c>
    </row>
    <row r="91" spans="1:10" x14ac:dyDescent="0.3">
      <c r="A91" t="s">
        <v>113</v>
      </c>
      <c r="B91" t="s">
        <v>57</v>
      </c>
      <c r="C91">
        <v>7</v>
      </c>
      <c r="D91">
        <v>10</v>
      </c>
      <c r="G91">
        <v>5</v>
      </c>
      <c r="H91">
        <f t="shared" si="23"/>
        <v>0.7</v>
      </c>
      <c r="I91">
        <f t="shared" si="24"/>
        <v>1</v>
      </c>
      <c r="J91">
        <f t="shared" si="25"/>
        <v>0.30000000000000004</v>
      </c>
    </row>
    <row r="92" spans="1:10" x14ac:dyDescent="0.3">
      <c r="A92" t="s">
        <v>114</v>
      </c>
      <c r="B92" t="s">
        <v>57</v>
      </c>
      <c r="C92">
        <v>5</v>
      </c>
      <c r="D92">
        <v>10</v>
      </c>
      <c r="G92">
        <v>6</v>
      </c>
      <c r="H92">
        <f t="shared" si="23"/>
        <v>0.5</v>
      </c>
      <c r="I92">
        <f t="shared" si="24"/>
        <v>1</v>
      </c>
      <c r="J92">
        <f t="shared" si="25"/>
        <v>0.5</v>
      </c>
    </row>
    <row r="93" spans="1:10" x14ac:dyDescent="0.3">
      <c r="A93" t="s">
        <v>115</v>
      </c>
      <c r="B93" t="s">
        <v>57</v>
      </c>
      <c r="C93">
        <v>8</v>
      </c>
      <c r="D93">
        <v>10</v>
      </c>
      <c r="G93">
        <v>7</v>
      </c>
      <c r="H93">
        <f t="shared" si="23"/>
        <v>0.8</v>
      </c>
      <c r="I93">
        <f t="shared" si="24"/>
        <v>1</v>
      </c>
      <c r="J93">
        <f t="shared" si="25"/>
        <v>0.19999999999999996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1</v>
      </c>
      <c r="D95">
        <v>10</v>
      </c>
      <c r="I95" t="s">
        <v>47</v>
      </c>
      <c r="J95">
        <f>100*SUM(J87:J94)/8</f>
        <v>30.000000000000004</v>
      </c>
    </row>
    <row r="96" spans="1:10" x14ac:dyDescent="0.3">
      <c r="A96" t="s">
        <v>78</v>
      </c>
      <c r="B96" t="s">
        <v>57</v>
      </c>
      <c r="C96">
        <v>2</v>
      </c>
      <c r="D96">
        <v>10</v>
      </c>
    </row>
    <row r="97" spans="1:10" x14ac:dyDescent="0.3">
      <c r="A97" t="s">
        <v>79</v>
      </c>
      <c r="B97" t="s">
        <v>57</v>
      </c>
      <c r="C97">
        <v>7</v>
      </c>
      <c r="D97">
        <v>10</v>
      </c>
    </row>
    <row r="98" spans="1:10" x14ac:dyDescent="0.3">
      <c r="A98" t="s">
        <v>80</v>
      </c>
      <c r="B98" t="s">
        <v>57</v>
      </c>
      <c r="C98">
        <v>6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0.1</v>
      </c>
      <c r="J103">
        <f t="shared" ref="J103:J110" si="28">I103-H103</f>
        <v>0.1</v>
      </c>
    </row>
    <row r="104" spans="1:10" x14ac:dyDescent="0.3">
      <c r="A104" t="s">
        <v>118</v>
      </c>
      <c r="B104" t="s">
        <v>57</v>
      </c>
      <c r="C104">
        <v>1</v>
      </c>
      <c r="D104">
        <v>10</v>
      </c>
      <c r="G104">
        <v>2</v>
      </c>
      <c r="H104">
        <f t="shared" si="26"/>
        <v>0.1</v>
      </c>
      <c r="I104">
        <f t="shared" si="27"/>
        <v>0.7</v>
      </c>
      <c r="J104">
        <f t="shared" si="28"/>
        <v>0.6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0.3</v>
      </c>
      <c r="J105">
        <f t="shared" si="28"/>
        <v>0.3</v>
      </c>
    </row>
    <row r="106" spans="1:10" x14ac:dyDescent="0.3">
      <c r="A106" t="s">
        <v>120</v>
      </c>
      <c r="B106" t="s">
        <v>57</v>
      </c>
      <c r="C106">
        <v>1</v>
      </c>
      <c r="D106">
        <v>10</v>
      </c>
      <c r="G106">
        <v>4</v>
      </c>
      <c r="H106">
        <f t="shared" si="26"/>
        <v>0.1</v>
      </c>
      <c r="I106">
        <f t="shared" si="27"/>
        <v>0.7</v>
      </c>
      <c r="J106">
        <f t="shared" si="28"/>
        <v>0.6</v>
      </c>
    </row>
    <row r="107" spans="1:10" x14ac:dyDescent="0.3">
      <c r="A107" t="s">
        <v>121</v>
      </c>
      <c r="B107" t="s">
        <v>57</v>
      </c>
      <c r="C107">
        <v>5</v>
      </c>
      <c r="D107">
        <v>10</v>
      </c>
      <c r="G107">
        <v>5</v>
      </c>
      <c r="H107">
        <f t="shared" si="26"/>
        <v>0.5</v>
      </c>
      <c r="I107">
        <f t="shared" si="27"/>
        <v>1</v>
      </c>
      <c r="J107">
        <f t="shared" si="28"/>
        <v>0.5</v>
      </c>
    </row>
    <row r="108" spans="1:10" x14ac:dyDescent="0.3">
      <c r="A108" t="s">
        <v>122</v>
      </c>
      <c r="B108" t="s">
        <v>57</v>
      </c>
      <c r="C108">
        <v>7</v>
      </c>
      <c r="D108">
        <v>10</v>
      </c>
      <c r="G108">
        <v>6</v>
      </c>
      <c r="H108">
        <f t="shared" si="26"/>
        <v>0.7</v>
      </c>
      <c r="I108">
        <f t="shared" si="27"/>
        <v>0.9</v>
      </c>
      <c r="J108">
        <f t="shared" si="28"/>
        <v>0.20000000000000007</v>
      </c>
    </row>
    <row r="109" spans="1:10" x14ac:dyDescent="0.3">
      <c r="A109" t="s">
        <v>123</v>
      </c>
      <c r="B109" t="s">
        <v>57</v>
      </c>
      <c r="C109">
        <v>9</v>
      </c>
      <c r="D109">
        <v>10</v>
      </c>
      <c r="G109">
        <v>7</v>
      </c>
      <c r="H109">
        <f t="shared" si="26"/>
        <v>0.9</v>
      </c>
      <c r="I109">
        <f t="shared" si="27"/>
        <v>1</v>
      </c>
      <c r="J109">
        <f t="shared" si="28"/>
        <v>9.9999999999999978E-2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1</v>
      </c>
      <c r="D111">
        <v>10</v>
      </c>
      <c r="I111" t="s">
        <v>47</v>
      </c>
      <c r="J111">
        <f>100*SUM(J103:J110)/8</f>
        <v>30.000000000000004</v>
      </c>
    </row>
    <row r="112" spans="1:10" x14ac:dyDescent="0.3">
      <c r="A112" t="s">
        <v>86</v>
      </c>
      <c r="B112" t="s">
        <v>57</v>
      </c>
      <c r="C112">
        <v>7</v>
      </c>
      <c r="D112">
        <v>10</v>
      </c>
    </row>
    <row r="113" spans="1:10" x14ac:dyDescent="0.3">
      <c r="A113" t="s">
        <v>87</v>
      </c>
      <c r="B113" t="s">
        <v>57</v>
      </c>
      <c r="C113">
        <v>3</v>
      </c>
      <c r="D113">
        <v>10</v>
      </c>
    </row>
    <row r="114" spans="1:10" x14ac:dyDescent="0.3">
      <c r="A114" t="s">
        <v>88</v>
      </c>
      <c r="B114" t="s">
        <v>57</v>
      </c>
      <c r="C114">
        <v>7</v>
      </c>
      <c r="D114">
        <v>10</v>
      </c>
    </row>
    <row r="115" spans="1:10" x14ac:dyDescent="0.3">
      <c r="A115" t="s">
        <v>89</v>
      </c>
      <c r="B115" t="s">
        <v>57</v>
      </c>
      <c r="C115">
        <v>10</v>
      </c>
      <c r="D115">
        <v>10</v>
      </c>
    </row>
    <row r="116" spans="1:10" x14ac:dyDescent="0.3">
      <c r="A116" t="s">
        <v>90</v>
      </c>
      <c r="B116" t="s">
        <v>57</v>
      </c>
      <c r="C116">
        <v>9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0.7</v>
      </c>
      <c r="J120">
        <f t="shared" si="31"/>
        <v>0.7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0.5</v>
      </c>
      <c r="J121">
        <f t="shared" si="31"/>
        <v>0.5</v>
      </c>
    </row>
    <row r="122" spans="1:10" x14ac:dyDescent="0.3">
      <c r="A122" t="s">
        <v>128</v>
      </c>
      <c r="B122" t="s">
        <v>57</v>
      </c>
      <c r="C122">
        <v>3</v>
      </c>
      <c r="D122">
        <v>10</v>
      </c>
      <c r="G122">
        <v>4</v>
      </c>
      <c r="H122">
        <f t="shared" si="29"/>
        <v>0.3</v>
      </c>
      <c r="I122">
        <f t="shared" si="30"/>
        <v>0.6</v>
      </c>
      <c r="J122">
        <f t="shared" si="31"/>
        <v>0.3</v>
      </c>
    </row>
    <row r="123" spans="1:10" x14ac:dyDescent="0.3">
      <c r="A123" t="s">
        <v>129</v>
      </c>
      <c r="B123" t="s">
        <v>57</v>
      </c>
      <c r="C123">
        <v>6</v>
      </c>
      <c r="D123">
        <v>10</v>
      </c>
      <c r="G123">
        <v>5</v>
      </c>
      <c r="H123">
        <f t="shared" si="29"/>
        <v>0.6</v>
      </c>
      <c r="I123">
        <f t="shared" si="30"/>
        <v>0.9</v>
      </c>
      <c r="J123">
        <f t="shared" si="31"/>
        <v>0.30000000000000004</v>
      </c>
    </row>
    <row r="124" spans="1:10" x14ac:dyDescent="0.3">
      <c r="A124" t="s">
        <v>130</v>
      </c>
      <c r="B124" t="s">
        <v>57</v>
      </c>
      <c r="C124">
        <v>4</v>
      </c>
      <c r="D124">
        <v>10</v>
      </c>
      <c r="G124">
        <v>6</v>
      </c>
      <c r="H124">
        <f t="shared" si="29"/>
        <v>0.4</v>
      </c>
      <c r="I124">
        <f t="shared" si="30"/>
        <v>0.9</v>
      </c>
      <c r="J124">
        <f t="shared" si="31"/>
        <v>0.5</v>
      </c>
    </row>
    <row r="125" spans="1:10" x14ac:dyDescent="0.3">
      <c r="A125" t="s">
        <v>131</v>
      </c>
      <c r="B125" t="s">
        <v>57</v>
      </c>
      <c r="C125">
        <v>9</v>
      </c>
      <c r="D125">
        <v>10</v>
      </c>
      <c r="G125">
        <v>7</v>
      </c>
      <c r="H125">
        <f t="shared" si="29"/>
        <v>0.9</v>
      </c>
      <c r="I125">
        <f t="shared" si="30"/>
        <v>1</v>
      </c>
      <c r="J125">
        <f t="shared" si="31"/>
        <v>9.9999999999999978E-2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30</v>
      </c>
    </row>
    <row r="128" spans="1:10" x14ac:dyDescent="0.3">
      <c r="A128" t="s">
        <v>94</v>
      </c>
      <c r="B128" t="s">
        <v>57</v>
      </c>
      <c r="C128">
        <v>7</v>
      </c>
      <c r="D128">
        <v>10</v>
      </c>
    </row>
    <row r="129" spans="1:4" x14ac:dyDescent="0.3">
      <c r="A129" t="s">
        <v>95</v>
      </c>
      <c r="B129" t="s">
        <v>57</v>
      </c>
      <c r="C129">
        <v>5</v>
      </c>
      <c r="D129">
        <v>10</v>
      </c>
    </row>
    <row r="130" spans="1:4" x14ac:dyDescent="0.3">
      <c r="A130" t="s">
        <v>96</v>
      </c>
      <c r="B130" t="s">
        <v>57</v>
      </c>
      <c r="C130">
        <v>6</v>
      </c>
      <c r="D130">
        <v>10</v>
      </c>
    </row>
    <row r="131" spans="1:4" x14ac:dyDescent="0.3">
      <c r="A131" t="s">
        <v>97</v>
      </c>
      <c r="B131" t="s">
        <v>57</v>
      </c>
      <c r="C131">
        <v>9</v>
      </c>
      <c r="D131">
        <v>10</v>
      </c>
    </row>
    <row r="132" spans="1:4" x14ac:dyDescent="0.3">
      <c r="A132" t="s">
        <v>98</v>
      </c>
      <c r="B132" t="s">
        <v>57</v>
      </c>
      <c r="C132">
        <v>9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0.2</v>
      </c>
      <c r="J3">
        <f t="shared" ref="J3:J10" si="2">I3-H3</f>
        <v>0.2</v>
      </c>
      <c r="M3" t="s">
        <v>46</v>
      </c>
      <c r="N3">
        <v>1</v>
      </c>
      <c r="O3">
        <f>AVERAGE(H3,H71)</f>
        <v>0</v>
      </c>
      <c r="P3">
        <f>AVERAGE(I3,I71)</f>
        <v>0.1</v>
      </c>
      <c r="Q3">
        <f t="shared" ref="Q3:Q10" si="3">P3-O3</f>
        <v>0.1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</v>
      </c>
      <c r="J4">
        <f t="shared" si="2"/>
        <v>0</v>
      </c>
      <c r="N4">
        <v>2</v>
      </c>
      <c r="O4">
        <f t="shared" ref="O4:P10" si="4">AVERAGE(H4,H72)</f>
        <v>0.05</v>
      </c>
      <c r="P4">
        <f t="shared" si="4"/>
        <v>0</v>
      </c>
      <c r="Q4">
        <f t="shared" si="3"/>
        <v>-0.05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</v>
      </c>
      <c r="J5">
        <f t="shared" si="2"/>
        <v>0</v>
      </c>
      <c r="N5">
        <v>3</v>
      </c>
      <c r="O5">
        <f t="shared" si="4"/>
        <v>0</v>
      </c>
      <c r="P5">
        <f t="shared" si="4"/>
        <v>0</v>
      </c>
      <c r="Q5">
        <f t="shared" si="3"/>
        <v>0</v>
      </c>
    </row>
    <row r="6" spans="1:17" x14ac:dyDescent="0.3">
      <c r="A6" t="s">
        <v>104</v>
      </c>
      <c r="B6" t="s">
        <v>52</v>
      </c>
      <c r="C6">
        <v>1</v>
      </c>
      <c r="D6">
        <v>10</v>
      </c>
      <c r="G6">
        <v>4</v>
      </c>
      <c r="H6">
        <f t="shared" si="0"/>
        <v>0.1</v>
      </c>
      <c r="I6">
        <f t="shared" si="1"/>
        <v>0</v>
      </c>
      <c r="J6">
        <f t="shared" si="2"/>
        <v>-0.1</v>
      </c>
      <c r="N6">
        <v>4</v>
      </c>
      <c r="O6">
        <f t="shared" si="4"/>
        <v>0.05</v>
      </c>
      <c r="P6">
        <f t="shared" si="4"/>
        <v>0</v>
      </c>
      <c r="Q6">
        <f t="shared" si="3"/>
        <v>-0.05</v>
      </c>
    </row>
    <row r="7" spans="1:17" x14ac:dyDescent="0.3">
      <c r="A7" t="s">
        <v>105</v>
      </c>
      <c r="B7" t="s">
        <v>52</v>
      </c>
      <c r="C7">
        <v>8</v>
      </c>
      <c r="D7">
        <v>10</v>
      </c>
      <c r="G7">
        <v>5</v>
      </c>
      <c r="H7">
        <f t="shared" si="0"/>
        <v>0.8</v>
      </c>
      <c r="I7">
        <f t="shared" si="1"/>
        <v>0.4</v>
      </c>
      <c r="J7">
        <f t="shared" si="2"/>
        <v>-0.4</v>
      </c>
      <c r="N7">
        <v>5</v>
      </c>
      <c r="O7">
        <f t="shared" si="4"/>
        <v>0.65</v>
      </c>
      <c r="P7">
        <f t="shared" si="4"/>
        <v>0.55000000000000004</v>
      </c>
      <c r="Q7">
        <f t="shared" si="3"/>
        <v>-9.9999999999999978E-2</v>
      </c>
    </row>
    <row r="8" spans="1:17" x14ac:dyDescent="0.3">
      <c r="A8" t="s">
        <v>106</v>
      </c>
      <c r="B8" t="s">
        <v>52</v>
      </c>
      <c r="C8">
        <v>4</v>
      </c>
      <c r="D8">
        <v>10</v>
      </c>
      <c r="G8">
        <v>6</v>
      </c>
      <c r="H8">
        <f t="shared" si="0"/>
        <v>0.4</v>
      </c>
      <c r="I8">
        <f t="shared" si="1"/>
        <v>1</v>
      </c>
      <c r="J8">
        <f t="shared" si="2"/>
        <v>0.6</v>
      </c>
      <c r="N8">
        <v>6</v>
      </c>
      <c r="O8">
        <f t="shared" si="4"/>
        <v>0.55000000000000004</v>
      </c>
      <c r="P8">
        <f t="shared" si="4"/>
        <v>0.95</v>
      </c>
      <c r="Q8">
        <f t="shared" si="3"/>
        <v>0.39999999999999991</v>
      </c>
    </row>
    <row r="9" spans="1:17" x14ac:dyDescent="0.3">
      <c r="A9" t="s">
        <v>107</v>
      </c>
      <c r="B9" t="s">
        <v>52</v>
      </c>
      <c r="C9">
        <v>7</v>
      </c>
      <c r="D9">
        <v>10</v>
      </c>
      <c r="G9">
        <v>7</v>
      </c>
      <c r="H9">
        <f t="shared" si="0"/>
        <v>0.7</v>
      </c>
      <c r="I9">
        <f t="shared" si="1"/>
        <v>1</v>
      </c>
      <c r="J9">
        <f t="shared" si="2"/>
        <v>0.30000000000000004</v>
      </c>
      <c r="N9">
        <v>7</v>
      </c>
      <c r="O9">
        <f t="shared" si="4"/>
        <v>0.7</v>
      </c>
      <c r="P9">
        <f t="shared" si="4"/>
        <v>1</v>
      </c>
      <c r="Q9">
        <f t="shared" si="3"/>
        <v>0.30000000000000004</v>
      </c>
    </row>
    <row r="10" spans="1:17" x14ac:dyDescent="0.3">
      <c r="A10" t="s">
        <v>108</v>
      </c>
      <c r="B10" t="s">
        <v>52</v>
      </c>
      <c r="C10">
        <v>7</v>
      </c>
      <c r="D10">
        <v>10</v>
      </c>
      <c r="G10">
        <v>8</v>
      </c>
      <c r="H10">
        <f t="shared" si="0"/>
        <v>0.7</v>
      </c>
      <c r="I10">
        <f t="shared" si="1"/>
        <v>1</v>
      </c>
      <c r="J10">
        <f t="shared" si="2"/>
        <v>0.30000000000000004</v>
      </c>
      <c r="N10">
        <v>8</v>
      </c>
      <c r="O10">
        <f t="shared" si="4"/>
        <v>0.8</v>
      </c>
      <c r="P10">
        <f t="shared" si="4"/>
        <v>0.95</v>
      </c>
      <c r="Q10">
        <f t="shared" si="3"/>
        <v>0.14999999999999991</v>
      </c>
    </row>
    <row r="11" spans="1:17" x14ac:dyDescent="0.3">
      <c r="A11" t="s">
        <v>69</v>
      </c>
      <c r="B11" t="s">
        <v>52</v>
      </c>
      <c r="C11">
        <v>2</v>
      </c>
      <c r="D11">
        <v>10</v>
      </c>
      <c r="I11" t="s">
        <v>47</v>
      </c>
      <c r="J11">
        <f>100*SUM(J3:J10)/8</f>
        <v>11.25</v>
      </c>
      <c r="P11" t="s">
        <v>47</v>
      </c>
      <c r="Q11">
        <f>100*SUM(Q3:Q10)/8</f>
        <v>9.3749999999999982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4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</v>
      </c>
      <c r="J20">
        <f t="shared" si="7"/>
        <v>0</v>
      </c>
      <c r="N20">
        <v>2</v>
      </c>
      <c r="O20">
        <f t="shared" ref="O20:P26" si="9">AVERAGE(H20,H88)</f>
        <v>0</v>
      </c>
      <c r="P20">
        <f t="shared" si="9"/>
        <v>0</v>
      </c>
      <c r="Q20">
        <f t="shared" si="8"/>
        <v>0</v>
      </c>
    </row>
    <row r="21" spans="1:17" x14ac:dyDescent="0.3">
      <c r="A21" t="s">
        <v>111</v>
      </c>
      <c r="B21" t="s">
        <v>52</v>
      </c>
      <c r="C21">
        <v>0</v>
      </c>
      <c r="D21">
        <v>10</v>
      </c>
      <c r="G21">
        <v>3</v>
      </c>
      <c r="H21">
        <f t="shared" si="5"/>
        <v>0</v>
      </c>
      <c r="I21">
        <f t="shared" si="6"/>
        <v>0</v>
      </c>
      <c r="J21">
        <f t="shared" si="7"/>
        <v>0</v>
      </c>
      <c r="N21">
        <v>3</v>
      </c>
      <c r="O21">
        <f t="shared" si="9"/>
        <v>0.1</v>
      </c>
      <c r="P21">
        <f t="shared" si="9"/>
        <v>0</v>
      </c>
      <c r="Q21">
        <f t="shared" si="8"/>
        <v>-0.1</v>
      </c>
    </row>
    <row r="22" spans="1:17" x14ac:dyDescent="0.3">
      <c r="A22" t="s">
        <v>112</v>
      </c>
      <c r="B22" t="s">
        <v>52</v>
      </c>
      <c r="C22">
        <v>6</v>
      </c>
      <c r="D22">
        <v>10</v>
      </c>
      <c r="G22">
        <v>4</v>
      </c>
      <c r="H22">
        <f t="shared" si="5"/>
        <v>0.6</v>
      </c>
      <c r="I22">
        <f t="shared" si="6"/>
        <v>0.1</v>
      </c>
      <c r="J22">
        <f t="shared" si="7"/>
        <v>-0.5</v>
      </c>
      <c r="N22">
        <v>4</v>
      </c>
      <c r="O22">
        <f t="shared" si="9"/>
        <v>0.64999999999999991</v>
      </c>
      <c r="P22">
        <f t="shared" si="9"/>
        <v>0.1</v>
      </c>
      <c r="Q22">
        <f t="shared" si="8"/>
        <v>-0.54999999999999993</v>
      </c>
    </row>
    <row r="23" spans="1:17" x14ac:dyDescent="0.3">
      <c r="A23" t="s">
        <v>113</v>
      </c>
      <c r="B23" t="s">
        <v>52</v>
      </c>
      <c r="C23">
        <v>10</v>
      </c>
      <c r="D23">
        <v>10</v>
      </c>
      <c r="G23">
        <v>5</v>
      </c>
      <c r="H23">
        <f t="shared" si="5"/>
        <v>1</v>
      </c>
      <c r="I23">
        <f t="shared" si="6"/>
        <v>1</v>
      </c>
      <c r="J23">
        <f t="shared" si="7"/>
        <v>0</v>
      </c>
      <c r="N23">
        <v>5</v>
      </c>
      <c r="O23">
        <f t="shared" si="9"/>
        <v>0.85</v>
      </c>
      <c r="P23">
        <f t="shared" si="9"/>
        <v>1</v>
      </c>
      <c r="Q23">
        <f t="shared" si="8"/>
        <v>0.15000000000000002</v>
      </c>
    </row>
    <row r="24" spans="1:17" x14ac:dyDescent="0.3">
      <c r="A24" t="s">
        <v>114</v>
      </c>
      <c r="B24" t="s">
        <v>52</v>
      </c>
      <c r="C24">
        <v>10</v>
      </c>
      <c r="D24">
        <v>10</v>
      </c>
      <c r="G24">
        <v>6</v>
      </c>
      <c r="H24">
        <f t="shared" si="5"/>
        <v>1</v>
      </c>
      <c r="I24">
        <f t="shared" si="6"/>
        <v>1</v>
      </c>
      <c r="J24">
        <f t="shared" si="7"/>
        <v>0</v>
      </c>
      <c r="N24">
        <v>6</v>
      </c>
      <c r="O24">
        <f t="shared" si="9"/>
        <v>0.8</v>
      </c>
      <c r="P24">
        <f t="shared" si="9"/>
        <v>1</v>
      </c>
      <c r="Q24">
        <f t="shared" si="8"/>
        <v>0.19999999999999996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1</v>
      </c>
      <c r="J25">
        <f t="shared" si="7"/>
        <v>0</v>
      </c>
      <c r="N25">
        <v>7</v>
      </c>
      <c r="O25">
        <f t="shared" si="9"/>
        <v>0.95</v>
      </c>
      <c r="P25">
        <f t="shared" si="9"/>
        <v>1</v>
      </c>
      <c r="Q25">
        <f t="shared" si="8"/>
        <v>5.0000000000000044E-2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-6.25</v>
      </c>
      <c r="P27" t="s">
        <v>47</v>
      </c>
      <c r="Q27">
        <f>100*SUM(Q19:Q26)/8</f>
        <v>-3.1249999999999987</v>
      </c>
    </row>
    <row r="28" spans="1:17" x14ac:dyDescent="0.3">
      <c r="A28" t="s">
        <v>78</v>
      </c>
      <c r="B28" t="s">
        <v>52</v>
      </c>
      <c r="C28">
        <v>0</v>
      </c>
      <c r="D28">
        <v>10</v>
      </c>
    </row>
    <row r="29" spans="1:17" x14ac:dyDescent="0.3">
      <c r="A29" t="s">
        <v>79</v>
      </c>
      <c r="B29" t="s">
        <v>52</v>
      </c>
      <c r="C29">
        <v>0</v>
      </c>
      <c r="D29">
        <v>10</v>
      </c>
    </row>
    <row r="30" spans="1:17" x14ac:dyDescent="0.3">
      <c r="A30" t="s">
        <v>80</v>
      </c>
      <c r="B30" t="s">
        <v>52</v>
      </c>
      <c r="C30">
        <v>1</v>
      </c>
      <c r="D30">
        <v>10</v>
      </c>
    </row>
    <row r="31" spans="1:17" x14ac:dyDescent="0.3">
      <c r="A31" t="s">
        <v>81</v>
      </c>
      <c r="B31" t="s">
        <v>52</v>
      </c>
      <c r="C31">
        <v>10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0.4</v>
      </c>
      <c r="J36">
        <f t="shared" si="12"/>
        <v>0.4</v>
      </c>
      <c r="N36">
        <v>2</v>
      </c>
      <c r="O36">
        <f t="shared" ref="O36:P42" si="14">AVERAGE(H36,H104)</f>
        <v>0</v>
      </c>
      <c r="P36">
        <f t="shared" si="14"/>
        <v>0.2</v>
      </c>
      <c r="Q36">
        <f t="shared" si="13"/>
        <v>0.2</v>
      </c>
    </row>
    <row r="37" spans="1:17" x14ac:dyDescent="0.3">
      <c r="A37" t="s">
        <v>119</v>
      </c>
      <c r="B37" t="s">
        <v>52</v>
      </c>
      <c r="C37">
        <v>1</v>
      </c>
      <c r="D37">
        <v>10</v>
      </c>
      <c r="G37">
        <v>3</v>
      </c>
      <c r="H37">
        <f t="shared" si="10"/>
        <v>0.1</v>
      </c>
      <c r="I37">
        <f t="shared" si="11"/>
        <v>0.2</v>
      </c>
      <c r="J37">
        <f t="shared" si="12"/>
        <v>0.1</v>
      </c>
      <c r="N37">
        <v>3</v>
      </c>
      <c r="O37">
        <f t="shared" si="14"/>
        <v>0.05</v>
      </c>
      <c r="P37">
        <f t="shared" si="14"/>
        <v>0.15000000000000002</v>
      </c>
      <c r="Q37">
        <f t="shared" si="13"/>
        <v>0.10000000000000002</v>
      </c>
    </row>
    <row r="38" spans="1:17" x14ac:dyDescent="0.3">
      <c r="A38" t="s">
        <v>120</v>
      </c>
      <c r="B38" t="s">
        <v>52</v>
      </c>
      <c r="C38">
        <v>2</v>
      </c>
      <c r="D38">
        <v>10</v>
      </c>
      <c r="G38">
        <v>4</v>
      </c>
      <c r="H38">
        <f t="shared" si="10"/>
        <v>0.2</v>
      </c>
      <c r="I38">
        <f t="shared" si="11"/>
        <v>0.1</v>
      </c>
      <c r="J38">
        <f t="shared" si="12"/>
        <v>-0.1</v>
      </c>
      <c r="N38">
        <v>4</v>
      </c>
      <c r="O38">
        <f t="shared" si="14"/>
        <v>0.2</v>
      </c>
      <c r="P38">
        <f t="shared" si="14"/>
        <v>0.05</v>
      </c>
      <c r="Q38">
        <f t="shared" si="13"/>
        <v>-0.15000000000000002</v>
      </c>
    </row>
    <row r="39" spans="1:17" x14ac:dyDescent="0.3">
      <c r="A39" t="s">
        <v>121</v>
      </c>
      <c r="B39" t="s">
        <v>52</v>
      </c>
      <c r="C39">
        <v>7</v>
      </c>
      <c r="D39">
        <v>10</v>
      </c>
      <c r="G39">
        <v>5</v>
      </c>
      <c r="H39">
        <f t="shared" si="10"/>
        <v>0.7</v>
      </c>
      <c r="I39">
        <f t="shared" si="11"/>
        <v>0.7</v>
      </c>
      <c r="J39">
        <f t="shared" si="12"/>
        <v>0</v>
      </c>
      <c r="N39">
        <v>5</v>
      </c>
      <c r="O39">
        <f t="shared" si="14"/>
        <v>0.75</v>
      </c>
      <c r="P39">
        <f t="shared" si="14"/>
        <v>0.64999999999999991</v>
      </c>
      <c r="Q39">
        <f t="shared" si="13"/>
        <v>-0.10000000000000009</v>
      </c>
    </row>
    <row r="40" spans="1:17" x14ac:dyDescent="0.3">
      <c r="A40" t="s">
        <v>122</v>
      </c>
      <c r="B40" t="s">
        <v>52</v>
      </c>
      <c r="C40">
        <v>8</v>
      </c>
      <c r="D40">
        <v>10</v>
      </c>
      <c r="G40">
        <v>6</v>
      </c>
      <c r="H40">
        <f t="shared" si="10"/>
        <v>0.8</v>
      </c>
      <c r="I40">
        <f t="shared" si="11"/>
        <v>1</v>
      </c>
      <c r="J40">
        <f t="shared" si="12"/>
        <v>0.19999999999999996</v>
      </c>
      <c r="N40">
        <v>6</v>
      </c>
      <c r="O40">
        <f t="shared" si="14"/>
        <v>0.7</v>
      </c>
      <c r="P40">
        <f t="shared" si="14"/>
        <v>1</v>
      </c>
      <c r="Q40">
        <f t="shared" si="13"/>
        <v>0.30000000000000004</v>
      </c>
    </row>
    <row r="41" spans="1:17" x14ac:dyDescent="0.3">
      <c r="A41" t="s">
        <v>123</v>
      </c>
      <c r="B41" t="s">
        <v>52</v>
      </c>
      <c r="C41">
        <v>9</v>
      </c>
      <c r="D41">
        <v>10</v>
      </c>
      <c r="G41">
        <v>7</v>
      </c>
      <c r="H41">
        <f t="shared" si="10"/>
        <v>0.9</v>
      </c>
      <c r="I41">
        <f t="shared" si="11"/>
        <v>1</v>
      </c>
      <c r="J41">
        <f t="shared" si="12"/>
        <v>9.9999999999999978E-2</v>
      </c>
      <c r="N41">
        <v>7</v>
      </c>
      <c r="O41">
        <f t="shared" si="14"/>
        <v>0.95</v>
      </c>
      <c r="P41">
        <f t="shared" si="14"/>
        <v>0.95</v>
      </c>
      <c r="Q41">
        <f t="shared" si="13"/>
        <v>0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0.9</v>
      </c>
      <c r="J42">
        <f t="shared" si="12"/>
        <v>-9.9999999999999978E-2</v>
      </c>
      <c r="N42">
        <v>8</v>
      </c>
      <c r="O42">
        <f t="shared" si="14"/>
        <v>0.95</v>
      </c>
      <c r="P42">
        <f t="shared" si="14"/>
        <v>0.95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7.5</v>
      </c>
      <c r="P43" t="s">
        <v>47</v>
      </c>
      <c r="Q43">
        <f>100*SUM(Q35:Q42)/8</f>
        <v>4.375</v>
      </c>
    </row>
    <row r="44" spans="1:17" x14ac:dyDescent="0.3">
      <c r="A44" t="s">
        <v>86</v>
      </c>
      <c r="B44" t="s">
        <v>52</v>
      </c>
      <c r="C44">
        <v>4</v>
      </c>
      <c r="D44">
        <v>10</v>
      </c>
    </row>
    <row r="45" spans="1:17" x14ac:dyDescent="0.3">
      <c r="A45" t="s">
        <v>87</v>
      </c>
      <c r="B45" t="s">
        <v>52</v>
      </c>
      <c r="C45">
        <v>2</v>
      </c>
      <c r="D45">
        <v>10</v>
      </c>
    </row>
    <row r="46" spans="1:17" x14ac:dyDescent="0.3">
      <c r="A46" t="s">
        <v>88</v>
      </c>
      <c r="B46" t="s">
        <v>52</v>
      </c>
      <c r="C46">
        <v>1</v>
      </c>
      <c r="D46">
        <v>10</v>
      </c>
    </row>
    <row r="47" spans="1:17" x14ac:dyDescent="0.3">
      <c r="A47" t="s">
        <v>89</v>
      </c>
      <c r="B47" t="s">
        <v>52</v>
      </c>
      <c r="C47">
        <v>7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9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0.2</v>
      </c>
      <c r="J52">
        <f t="shared" si="17"/>
        <v>0.2</v>
      </c>
      <c r="N52">
        <v>2</v>
      </c>
      <c r="O52">
        <f t="shared" ref="O52:P58" si="19">AVERAGE(H52,H120)</f>
        <v>0</v>
      </c>
      <c r="P52">
        <f t="shared" si="19"/>
        <v>0.1</v>
      </c>
      <c r="Q52">
        <f t="shared" si="18"/>
        <v>0.1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</v>
      </c>
      <c r="J53">
        <f t="shared" si="17"/>
        <v>-0.1</v>
      </c>
      <c r="N53">
        <v>3</v>
      </c>
      <c r="O53">
        <f t="shared" si="19"/>
        <v>0.05</v>
      </c>
      <c r="P53">
        <f t="shared" si="19"/>
        <v>0.05</v>
      </c>
      <c r="Q53">
        <f t="shared" si="18"/>
        <v>0</v>
      </c>
    </row>
    <row r="54" spans="1:17" x14ac:dyDescent="0.3">
      <c r="A54" t="s">
        <v>128</v>
      </c>
      <c r="B54" t="s">
        <v>52</v>
      </c>
      <c r="C54">
        <v>0</v>
      </c>
      <c r="D54">
        <v>10</v>
      </c>
      <c r="G54">
        <v>4</v>
      </c>
      <c r="H54">
        <f t="shared" si="15"/>
        <v>0</v>
      </c>
      <c r="I54">
        <f t="shared" si="16"/>
        <v>0.2</v>
      </c>
      <c r="J54">
        <f t="shared" si="17"/>
        <v>0.2</v>
      </c>
      <c r="N54">
        <v>4</v>
      </c>
      <c r="O54">
        <f t="shared" si="19"/>
        <v>0.2</v>
      </c>
      <c r="P54">
        <f t="shared" si="19"/>
        <v>0.1</v>
      </c>
      <c r="Q54">
        <f t="shared" si="18"/>
        <v>-0.1</v>
      </c>
    </row>
    <row r="55" spans="1:17" x14ac:dyDescent="0.3">
      <c r="A55" t="s">
        <v>129</v>
      </c>
      <c r="B55" t="s">
        <v>52</v>
      </c>
      <c r="C55">
        <v>7</v>
      </c>
      <c r="D55">
        <v>10</v>
      </c>
      <c r="G55">
        <v>5</v>
      </c>
      <c r="H55">
        <f t="shared" si="15"/>
        <v>0.7</v>
      </c>
      <c r="I55">
        <f t="shared" si="16"/>
        <v>0.9</v>
      </c>
      <c r="J55">
        <f t="shared" si="17"/>
        <v>0.20000000000000007</v>
      </c>
      <c r="N55">
        <v>5</v>
      </c>
      <c r="O55">
        <f t="shared" si="19"/>
        <v>0.8</v>
      </c>
      <c r="P55">
        <f t="shared" si="19"/>
        <v>0.9</v>
      </c>
      <c r="Q55">
        <f t="shared" si="18"/>
        <v>9.9999999999999978E-2</v>
      </c>
    </row>
    <row r="56" spans="1:17" x14ac:dyDescent="0.3">
      <c r="A56" t="s">
        <v>130</v>
      </c>
      <c r="B56" t="s">
        <v>52</v>
      </c>
      <c r="C56">
        <v>8</v>
      </c>
      <c r="D56">
        <v>10</v>
      </c>
      <c r="G56">
        <v>6</v>
      </c>
      <c r="H56">
        <f t="shared" si="15"/>
        <v>0.8</v>
      </c>
      <c r="I56">
        <f t="shared" si="16"/>
        <v>1</v>
      </c>
      <c r="J56">
        <f t="shared" si="17"/>
        <v>0.19999999999999996</v>
      </c>
      <c r="N56">
        <v>6</v>
      </c>
      <c r="O56">
        <f t="shared" si="19"/>
        <v>0.7</v>
      </c>
      <c r="P56">
        <f t="shared" si="19"/>
        <v>0.95</v>
      </c>
      <c r="Q56">
        <f t="shared" si="18"/>
        <v>0.25</v>
      </c>
    </row>
    <row r="57" spans="1:17" x14ac:dyDescent="0.3">
      <c r="A57" t="s">
        <v>131</v>
      </c>
      <c r="B57" t="s">
        <v>52</v>
      </c>
      <c r="C57">
        <v>9</v>
      </c>
      <c r="D57">
        <v>10</v>
      </c>
      <c r="G57">
        <v>7</v>
      </c>
      <c r="H57">
        <f t="shared" si="15"/>
        <v>0.9</v>
      </c>
      <c r="I57">
        <f t="shared" si="16"/>
        <v>1</v>
      </c>
      <c r="J57">
        <f t="shared" si="17"/>
        <v>9.9999999999999978E-2</v>
      </c>
      <c r="N57">
        <v>7</v>
      </c>
      <c r="O57">
        <f t="shared" si="19"/>
        <v>0.8</v>
      </c>
      <c r="P57">
        <f t="shared" si="19"/>
        <v>1</v>
      </c>
      <c r="Q57">
        <f t="shared" si="18"/>
        <v>0.19999999999999996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10</v>
      </c>
      <c r="P59" t="s">
        <v>47</v>
      </c>
      <c r="Q59">
        <f>100*SUM(Q51:Q58)/8</f>
        <v>6.8749999999999991</v>
      </c>
    </row>
    <row r="60" spans="1:17" x14ac:dyDescent="0.3">
      <c r="A60" t="s">
        <v>94</v>
      </c>
      <c r="B60" t="s">
        <v>52</v>
      </c>
      <c r="C60">
        <v>2</v>
      </c>
      <c r="D60">
        <v>10</v>
      </c>
    </row>
    <row r="61" spans="1:17" x14ac:dyDescent="0.3">
      <c r="A61" t="s">
        <v>95</v>
      </c>
      <c r="B61" t="s">
        <v>52</v>
      </c>
      <c r="C61">
        <v>0</v>
      </c>
      <c r="D61">
        <v>10</v>
      </c>
    </row>
    <row r="62" spans="1:17" x14ac:dyDescent="0.3">
      <c r="A62" t="s">
        <v>96</v>
      </c>
      <c r="B62" t="s">
        <v>52</v>
      </c>
      <c r="C62">
        <v>2</v>
      </c>
      <c r="D62">
        <v>10</v>
      </c>
    </row>
    <row r="63" spans="1:17" x14ac:dyDescent="0.3">
      <c r="A63" t="s">
        <v>97</v>
      </c>
      <c r="B63" t="s">
        <v>52</v>
      </c>
      <c r="C63">
        <v>9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1</v>
      </c>
      <c r="D72">
        <v>10</v>
      </c>
      <c r="G72">
        <v>2</v>
      </c>
      <c r="H72">
        <f t="shared" si="20"/>
        <v>0.1</v>
      </c>
      <c r="I72">
        <f t="shared" si="21"/>
        <v>0</v>
      </c>
      <c r="J72">
        <f t="shared" si="22"/>
        <v>-0.1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</v>
      </c>
      <c r="J73">
        <f t="shared" si="22"/>
        <v>0</v>
      </c>
    </row>
    <row r="74" spans="1:10" x14ac:dyDescent="0.3">
      <c r="A74" t="s">
        <v>104</v>
      </c>
      <c r="B74" t="s">
        <v>57</v>
      </c>
      <c r="C74">
        <v>0</v>
      </c>
      <c r="D74">
        <v>10</v>
      </c>
      <c r="G74">
        <v>4</v>
      </c>
      <c r="H74">
        <f t="shared" si="20"/>
        <v>0</v>
      </c>
      <c r="I74">
        <f t="shared" si="21"/>
        <v>0</v>
      </c>
      <c r="J74">
        <f t="shared" si="22"/>
        <v>0</v>
      </c>
    </row>
    <row r="75" spans="1:10" x14ac:dyDescent="0.3">
      <c r="A75" t="s">
        <v>105</v>
      </c>
      <c r="B75" t="s">
        <v>57</v>
      </c>
      <c r="C75">
        <v>5</v>
      </c>
      <c r="D75">
        <v>10</v>
      </c>
      <c r="G75">
        <v>5</v>
      </c>
      <c r="H75">
        <f t="shared" si="20"/>
        <v>0.5</v>
      </c>
      <c r="I75">
        <f t="shared" si="21"/>
        <v>0.7</v>
      </c>
      <c r="J75">
        <f t="shared" si="22"/>
        <v>0.19999999999999996</v>
      </c>
    </row>
    <row r="76" spans="1:10" x14ac:dyDescent="0.3">
      <c r="A76" t="s">
        <v>106</v>
      </c>
      <c r="B76" t="s">
        <v>57</v>
      </c>
      <c r="C76">
        <v>7</v>
      </c>
      <c r="D76">
        <v>10</v>
      </c>
      <c r="G76">
        <v>6</v>
      </c>
      <c r="H76">
        <f t="shared" si="20"/>
        <v>0.7</v>
      </c>
      <c r="I76">
        <f t="shared" si="21"/>
        <v>0.9</v>
      </c>
      <c r="J76">
        <f t="shared" si="22"/>
        <v>0.20000000000000007</v>
      </c>
    </row>
    <row r="77" spans="1:10" x14ac:dyDescent="0.3">
      <c r="A77" t="s">
        <v>107</v>
      </c>
      <c r="B77" t="s">
        <v>57</v>
      </c>
      <c r="C77">
        <v>7</v>
      </c>
      <c r="D77">
        <v>10</v>
      </c>
      <c r="G77">
        <v>7</v>
      </c>
      <c r="H77">
        <f t="shared" si="20"/>
        <v>0.7</v>
      </c>
      <c r="I77">
        <f t="shared" si="21"/>
        <v>1</v>
      </c>
      <c r="J77">
        <f t="shared" si="22"/>
        <v>0.30000000000000004</v>
      </c>
    </row>
    <row r="78" spans="1:10" x14ac:dyDescent="0.3">
      <c r="A78" t="s">
        <v>108</v>
      </c>
      <c r="B78" t="s">
        <v>57</v>
      </c>
      <c r="C78">
        <v>9</v>
      </c>
      <c r="D78">
        <v>10</v>
      </c>
      <c r="G78">
        <v>8</v>
      </c>
      <c r="H78">
        <f t="shared" si="20"/>
        <v>0.9</v>
      </c>
      <c r="I78">
        <f t="shared" si="21"/>
        <v>0.9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7.5000000000000009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0</v>
      </c>
      <c r="D82">
        <v>10</v>
      </c>
    </row>
    <row r="83" spans="1:10" x14ac:dyDescent="0.3">
      <c r="A83" t="s">
        <v>73</v>
      </c>
      <c r="B83" t="s">
        <v>57</v>
      </c>
      <c r="C83">
        <v>7</v>
      </c>
      <c r="D83">
        <v>10</v>
      </c>
    </row>
    <row r="84" spans="1:10" x14ac:dyDescent="0.3">
      <c r="A84" t="s">
        <v>74</v>
      </c>
      <c r="B84" t="s">
        <v>57</v>
      </c>
      <c r="C84">
        <v>9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9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</v>
      </c>
      <c r="J88">
        <f t="shared" si="25"/>
        <v>0</v>
      </c>
    </row>
    <row r="89" spans="1:10" x14ac:dyDescent="0.3">
      <c r="A89" t="s">
        <v>111</v>
      </c>
      <c r="B89" t="s">
        <v>57</v>
      </c>
      <c r="C89">
        <v>2</v>
      </c>
      <c r="D89">
        <v>10</v>
      </c>
      <c r="G89">
        <v>3</v>
      </c>
      <c r="H89">
        <f t="shared" si="23"/>
        <v>0.2</v>
      </c>
      <c r="I89">
        <f t="shared" si="24"/>
        <v>0</v>
      </c>
      <c r="J89">
        <f t="shared" si="25"/>
        <v>-0.2</v>
      </c>
    </row>
    <row r="90" spans="1:10" x14ac:dyDescent="0.3">
      <c r="A90" t="s">
        <v>112</v>
      </c>
      <c r="B90" t="s">
        <v>57</v>
      </c>
      <c r="C90">
        <v>7</v>
      </c>
      <c r="D90">
        <v>10</v>
      </c>
      <c r="G90">
        <v>4</v>
      </c>
      <c r="H90">
        <f t="shared" si="23"/>
        <v>0.7</v>
      </c>
      <c r="I90">
        <f t="shared" si="24"/>
        <v>0.1</v>
      </c>
      <c r="J90">
        <f t="shared" si="25"/>
        <v>-0.6</v>
      </c>
    </row>
    <row r="91" spans="1:10" x14ac:dyDescent="0.3">
      <c r="A91" t="s">
        <v>113</v>
      </c>
      <c r="B91" t="s">
        <v>57</v>
      </c>
      <c r="C91">
        <v>7</v>
      </c>
      <c r="D91">
        <v>10</v>
      </c>
      <c r="G91">
        <v>5</v>
      </c>
      <c r="H91">
        <f t="shared" si="23"/>
        <v>0.7</v>
      </c>
      <c r="I91">
        <f t="shared" si="24"/>
        <v>1</v>
      </c>
      <c r="J91">
        <f t="shared" si="25"/>
        <v>0.30000000000000004</v>
      </c>
    </row>
    <row r="92" spans="1:10" x14ac:dyDescent="0.3">
      <c r="A92" t="s">
        <v>114</v>
      </c>
      <c r="B92" t="s">
        <v>57</v>
      </c>
      <c r="C92">
        <v>6</v>
      </c>
      <c r="D92">
        <v>10</v>
      </c>
      <c r="G92">
        <v>6</v>
      </c>
      <c r="H92">
        <f t="shared" si="23"/>
        <v>0.6</v>
      </c>
      <c r="I92">
        <f t="shared" si="24"/>
        <v>1</v>
      </c>
      <c r="J92">
        <f t="shared" si="25"/>
        <v>0.4</v>
      </c>
    </row>
    <row r="93" spans="1:10" x14ac:dyDescent="0.3">
      <c r="A93" t="s">
        <v>115</v>
      </c>
      <c r="B93" t="s">
        <v>57</v>
      </c>
      <c r="C93">
        <v>9</v>
      </c>
      <c r="D93">
        <v>10</v>
      </c>
      <c r="G93">
        <v>7</v>
      </c>
      <c r="H93">
        <f t="shared" si="23"/>
        <v>0.9</v>
      </c>
      <c r="I93">
        <f t="shared" si="24"/>
        <v>1</v>
      </c>
      <c r="J93">
        <f t="shared" si="25"/>
        <v>9.9999999999999978E-2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0</v>
      </c>
    </row>
    <row r="96" spans="1:10" x14ac:dyDescent="0.3">
      <c r="A96" t="s">
        <v>78</v>
      </c>
      <c r="B96" t="s">
        <v>57</v>
      </c>
      <c r="C96">
        <v>0</v>
      </c>
      <c r="D96">
        <v>10</v>
      </c>
    </row>
    <row r="97" spans="1:10" x14ac:dyDescent="0.3">
      <c r="A97" t="s">
        <v>79</v>
      </c>
      <c r="B97" t="s">
        <v>57</v>
      </c>
      <c r="C97">
        <v>0</v>
      </c>
      <c r="D97">
        <v>10</v>
      </c>
    </row>
    <row r="98" spans="1:10" x14ac:dyDescent="0.3">
      <c r="A98" t="s">
        <v>80</v>
      </c>
      <c r="B98" t="s">
        <v>57</v>
      </c>
      <c r="C98">
        <v>1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</v>
      </c>
      <c r="J104">
        <f t="shared" si="28"/>
        <v>0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0.1</v>
      </c>
      <c r="J105">
        <f t="shared" si="28"/>
        <v>0.1</v>
      </c>
    </row>
    <row r="106" spans="1:10" x14ac:dyDescent="0.3">
      <c r="A106" t="s">
        <v>120</v>
      </c>
      <c r="B106" t="s">
        <v>57</v>
      </c>
      <c r="C106">
        <v>2</v>
      </c>
      <c r="D106">
        <v>10</v>
      </c>
      <c r="G106">
        <v>4</v>
      </c>
      <c r="H106">
        <f t="shared" si="26"/>
        <v>0.2</v>
      </c>
      <c r="I106">
        <f t="shared" si="27"/>
        <v>0</v>
      </c>
      <c r="J106">
        <f t="shared" si="28"/>
        <v>-0.2</v>
      </c>
    </row>
    <row r="107" spans="1:10" x14ac:dyDescent="0.3">
      <c r="A107" t="s">
        <v>121</v>
      </c>
      <c r="B107" t="s">
        <v>57</v>
      </c>
      <c r="C107">
        <v>8</v>
      </c>
      <c r="D107">
        <v>10</v>
      </c>
      <c r="G107">
        <v>5</v>
      </c>
      <c r="H107">
        <f t="shared" si="26"/>
        <v>0.8</v>
      </c>
      <c r="I107">
        <f t="shared" si="27"/>
        <v>0.6</v>
      </c>
      <c r="J107">
        <f t="shared" si="28"/>
        <v>-0.20000000000000007</v>
      </c>
    </row>
    <row r="108" spans="1:10" x14ac:dyDescent="0.3">
      <c r="A108" t="s">
        <v>122</v>
      </c>
      <c r="B108" t="s">
        <v>57</v>
      </c>
      <c r="C108">
        <v>6</v>
      </c>
      <c r="D108">
        <v>10</v>
      </c>
      <c r="G108">
        <v>6</v>
      </c>
      <c r="H108">
        <f t="shared" si="26"/>
        <v>0.6</v>
      </c>
      <c r="I108">
        <f t="shared" si="27"/>
        <v>1</v>
      </c>
      <c r="J108">
        <f t="shared" si="28"/>
        <v>0.4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0.9</v>
      </c>
      <c r="J109">
        <f t="shared" si="28"/>
        <v>-9.9999999999999978E-2</v>
      </c>
    </row>
    <row r="110" spans="1:10" x14ac:dyDescent="0.3">
      <c r="A110" t="s">
        <v>124</v>
      </c>
      <c r="B110" t="s">
        <v>57</v>
      </c>
      <c r="C110">
        <v>9</v>
      </c>
      <c r="D110">
        <v>10</v>
      </c>
      <c r="G110">
        <v>8</v>
      </c>
      <c r="H110">
        <f t="shared" si="26"/>
        <v>0.9</v>
      </c>
      <c r="I110">
        <f t="shared" si="27"/>
        <v>1</v>
      </c>
      <c r="J110">
        <f t="shared" si="28"/>
        <v>9.9999999999999978E-2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1.2499999999999998</v>
      </c>
    </row>
    <row r="112" spans="1:10" x14ac:dyDescent="0.3">
      <c r="A112" t="s">
        <v>86</v>
      </c>
      <c r="B112" t="s">
        <v>57</v>
      </c>
      <c r="C112">
        <v>0</v>
      </c>
      <c r="D112">
        <v>10</v>
      </c>
    </row>
    <row r="113" spans="1:10" x14ac:dyDescent="0.3">
      <c r="A113" t="s">
        <v>87</v>
      </c>
      <c r="B113" t="s">
        <v>57</v>
      </c>
      <c r="C113">
        <v>1</v>
      </c>
      <c r="D113">
        <v>10</v>
      </c>
    </row>
    <row r="114" spans="1:10" x14ac:dyDescent="0.3">
      <c r="A114" t="s">
        <v>88</v>
      </c>
      <c r="B114" t="s">
        <v>57</v>
      </c>
      <c r="C114">
        <v>0</v>
      </c>
      <c r="D114">
        <v>10</v>
      </c>
    </row>
    <row r="115" spans="1:10" x14ac:dyDescent="0.3">
      <c r="A115" t="s">
        <v>89</v>
      </c>
      <c r="B115" t="s">
        <v>57</v>
      </c>
      <c r="C115">
        <v>6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9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</v>
      </c>
      <c r="J120">
        <f t="shared" si="31"/>
        <v>0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0.1</v>
      </c>
      <c r="J121">
        <f t="shared" si="31"/>
        <v>0.1</v>
      </c>
    </row>
    <row r="122" spans="1:10" x14ac:dyDescent="0.3">
      <c r="A122" t="s">
        <v>128</v>
      </c>
      <c r="B122" t="s">
        <v>57</v>
      </c>
      <c r="C122">
        <v>4</v>
      </c>
      <c r="D122">
        <v>10</v>
      </c>
      <c r="G122">
        <v>4</v>
      </c>
      <c r="H122">
        <f t="shared" si="29"/>
        <v>0.4</v>
      </c>
      <c r="I122">
        <f t="shared" si="30"/>
        <v>0</v>
      </c>
      <c r="J122">
        <f t="shared" si="31"/>
        <v>-0.4</v>
      </c>
    </row>
    <row r="123" spans="1:10" x14ac:dyDescent="0.3">
      <c r="A123" t="s">
        <v>129</v>
      </c>
      <c r="B123" t="s">
        <v>57</v>
      </c>
      <c r="C123">
        <v>9</v>
      </c>
      <c r="D123">
        <v>10</v>
      </c>
      <c r="G123">
        <v>5</v>
      </c>
      <c r="H123">
        <f t="shared" si="29"/>
        <v>0.9</v>
      </c>
      <c r="I123">
        <f t="shared" si="30"/>
        <v>0.9</v>
      </c>
      <c r="J123">
        <f t="shared" si="31"/>
        <v>0</v>
      </c>
    </row>
    <row r="124" spans="1:10" x14ac:dyDescent="0.3">
      <c r="A124" t="s">
        <v>130</v>
      </c>
      <c r="B124" t="s">
        <v>57</v>
      </c>
      <c r="C124">
        <v>6</v>
      </c>
      <c r="D124">
        <v>10</v>
      </c>
      <c r="G124">
        <v>6</v>
      </c>
      <c r="H124">
        <f t="shared" si="29"/>
        <v>0.6</v>
      </c>
      <c r="I124">
        <f t="shared" si="30"/>
        <v>0.9</v>
      </c>
      <c r="J124">
        <f t="shared" si="31"/>
        <v>0.30000000000000004</v>
      </c>
    </row>
    <row r="125" spans="1:10" x14ac:dyDescent="0.3">
      <c r="A125" t="s">
        <v>131</v>
      </c>
      <c r="B125" t="s">
        <v>57</v>
      </c>
      <c r="C125">
        <v>7</v>
      </c>
      <c r="D125">
        <v>10</v>
      </c>
      <c r="G125">
        <v>7</v>
      </c>
      <c r="H125">
        <f t="shared" si="29"/>
        <v>0.7</v>
      </c>
      <c r="I125">
        <f t="shared" si="30"/>
        <v>1</v>
      </c>
      <c r="J125">
        <f t="shared" si="31"/>
        <v>0.30000000000000004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3.7500000000000004</v>
      </c>
    </row>
    <row r="128" spans="1:10" x14ac:dyDescent="0.3">
      <c r="A128" t="s">
        <v>94</v>
      </c>
      <c r="B128" t="s">
        <v>57</v>
      </c>
      <c r="C128">
        <v>0</v>
      </c>
      <c r="D128">
        <v>10</v>
      </c>
    </row>
    <row r="129" spans="1:4" x14ac:dyDescent="0.3">
      <c r="A129" t="s">
        <v>95</v>
      </c>
      <c r="B129" t="s">
        <v>57</v>
      </c>
      <c r="C129">
        <v>1</v>
      </c>
      <c r="D129">
        <v>10</v>
      </c>
    </row>
    <row r="130" spans="1:4" x14ac:dyDescent="0.3">
      <c r="A130" t="s">
        <v>96</v>
      </c>
      <c r="B130" t="s">
        <v>57</v>
      </c>
      <c r="C130">
        <v>0</v>
      </c>
      <c r="D130">
        <v>10</v>
      </c>
    </row>
    <row r="131" spans="1:4" x14ac:dyDescent="0.3">
      <c r="A131" t="s">
        <v>97</v>
      </c>
      <c r="B131" t="s">
        <v>57</v>
      </c>
      <c r="C131">
        <v>9</v>
      </c>
      <c r="D131">
        <v>10</v>
      </c>
    </row>
    <row r="132" spans="1:4" x14ac:dyDescent="0.3">
      <c r="A132" t="s">
        <v>98</v>
      </c>
      <c r="B132" t="s">
        <v>57</v>
      </c>
      <c r="C132">
        <v>9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1</v>
      </c>
      <c r="D3">
        <v>10</v>
      </c>
      <c r="F3" t="s">
        <v>46</v>
      </c>
      <c r="G3">
        <v>1</v>
      </c>
      <c r="H3">
        <f t="shared" ref="H3:H10" si="0">C3/D3</f>
        <v>0.1</v>
      </c>
      <c r="I3">
        <f t="shared" ref="I3:I10" si="1">C11/D11</f>
        <v>0.1</v>
      </c>
      <c r="J3">
        <f t="shared" ref="J3:J10" si="2">I3-H3</f>
        <v>0</v>
      </c>
      <c r="M3" t="s">
        <v>46</v>
      </c>
      <c r="N3">
        <v>1</v>
      </c>
      <c r="O3">
        <f>AVERAGE(H3,H71)</f>
        <v>0.05</v>
      </c>
      <c r="P3">
        <f>AVERAGE(I3,I71)</f>
        <v>0.05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1</v>
      </c>
      <c r="D4">
        <v>10</v>
      </c>
      <c r="G4">
        <v>2</v>
      </c>
      <c r="H4">
        <f t="shared" si="0"/>
        <v>0.1</v>
      </c>
      <c r="I4">
        <f t="shared" si="1"/>
        <v>0</v>
      </c>
      <c r="J4">
        <f t="shared" si="2"/>
        <v>-0.1</v>
      </c>
      <c r="N4">
        <v>2</v>
      </c>
      <c r="O4">
        <f t="shared" ref="O4:P10" si="4">AVERAGE(H4,H72)</f>
        <v>0.05</v>
      </c>
      <c r="P4">
        <f t="shared" si="4"/>
        <v>0</v>
      </c>
      <c r="Q4">
        <f t="shared" si="3"/>
        <v>-0.05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0.3</v>
      </c>
      <c r="J5">
        <f t="shared" si="2"/>
        <v>0.3</v>
      </c>
      <c r="N5">
        <v>3</v>
      </c>
      <c r="O5">
        <f t="shared" si="4"/>
        <v>0</v>
      </c>
      <c r="P5">
        <f t="shared" si="4"/>
        <v>0.15</v>
      </c>
      <c r="Q5">
        <f t="shared" si="3"/>
        <v>0.15</v>
      </c>
    </row>
    <row r="6" spans="1:17" x14ac:dyDescent="0.3">
      <c r="A6" t="s">
        <v>104</v>
      </c>
      <c r="B6" t="s">
        <v>52</v>
      </c>
      <c r="C6">
        <v>8</v>
      </c>
      <c r="D6">
        <v>10</v>
      </c>
      <c r="G6">
        <v>4</v>
      </c>
      <c r="H6">
        <f t="shared" si="0"/>
        <v>0.8</v>
      </c>
      <c r="I6">
        <f t="shared" si="1"/>
        <v>0.3</v>
      </c>
      <c r="J6">
        <f t="shared" si="2"/>
        <v>-0.5</v>
      </c>
      <c r="N6">
        <v>4</v>
      </c>
      <c r="O6">
        <f t="shared" si="4"/>
        <v>0.85000000000000009</v>
      </c>
      <c r="P6">
        <f t="shared" si="4"/>
        <v>0.2</v>
      </c>
      <c r="Q6">
        <f t="shared" si="3"/>
        <v>-0.65000000000000013</v>
      </c>
    </row>
    <row r="7" spans="1:17" x14ac:dyDescent="0.3">
      <c r="A7" t="s">
        <v>105</v>
      </c>
      <c r="B7" t="s">
        <v>52</v>
      </c>
      <c r="C7">
        <v>5</v>
      </c>
      <c r="D7">
        <v>10</v>
      </c>
      <c r="G7">
        <v>5</v>
      </c>
      <c r="H7">
        <f t="shared" si="0"/>
        <v>0.5</v>
      </c>
      <c r="I7">
        <f t="shared" si="1"/>
        <v>0.7</v>
      </c>
      <c r="J7">
        <f t="shared" si="2"/>
        <v>0.19999999999999996</v>
      </c>
      <c r="N7">
        <v>5</v>
      </c>
      <c r="O7">
        <f t="shared" si="4"/>
        <v>0.6</v>
      </c>
      <c r="P7">
        <f t="shared" si="4"/>
        <v>0.64999999999999991</v>
      </c>
      <c r="Q7">
        <f t="shared" si="3"/>
        <v>4.9999999999999933E-2</v>
      </c>
    </row>
    <row r="8" spans="1:17" x14ac:dyDescent="0.3">
      <c r="A8" t="s">
        <v>106</v>
      </c>
      <c r="B8" t="s">
        <v>52</v>
      </c>
      <c r="C8">
        <v>9</v>
      </c>
      <c r="D8">
        <v>10</v>
      </c>
      <c r="G8">
        <v>6</v>
      </c>
      <c r="H8">
        <f t="shared" si="0"/>
        <v>0.9</v>
      </c>
      <c r="I8">
        <f t="shared" si="1"/>
        <v>1</v>
      </c>
      <c r="J8">
        <f t="shared" si="2"/>
        <v>9.9999999999999978E-2</v>
      </c>
      <c r="N8">
        <v>6</v>
      </c>
      <c r="O8">
        <f t="shared" si="4"/>
        <v>0.75</v>
      </c>
      <c r="P8">
        <f t="shared" si="4"/>
        <v>1</v>
      </c>
      <c r="Q8">
        <f t="shared" si="3"/>
        <v>0.25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1</v>
      </c>
      <c r="P9">
        <f t="shared" si="4"/>
        <v>1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0.9</v>
      </c>
      <c r="J10">
        <f t="shared" si="2"/>
        <v>-9.9999999999999978E-2</v>
      </c>
      <c r="N10">
        <v>8</v>
      </c>
      <c r="O10">
        <f t="shared" si="4"/>
        <v>1</v>
      </c>
      <c r="P10">
        <f t="shared" si="4"/>
        <v>0.95</v>
      </c>
      <c r="Q10">
        <f t="shared" si="3"/>
        <v>-5.0000000000000044E-2</v>
      </c>
    </row>
    <row r="11" spans="1:17" x14ac:dyDescent="0.3">
      <c r="A11" t="s">
        <v>69</v>
      </c>
      <c r="B11" t="s">
        <v>52</v>
      </c>
      <c r="C11">
        <v>1</v>
      </c>
      <c r="D11">
        <v>10</v>
      </c>
      <c r="I11" t="s">
        <v>47</v>
      </c>
      <c r="J11">
        <f>100*SUM(J3:J10)/8</f>
        <v>-1.2500000000000011</v>
      </c>
      <c r="P11" t="s">
        <v>47</v>
      </c>
      <c r="Q11">
        <f>100*SUM(Q3:Q10)/8</f>
        <v>-3.7500000000000036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3</v>
      </c>
      <c r="D13">
        <v>10</v>
      </c>
    </row>
    <row r="14" spans="1:17" x14ac:dyDescent="0.3">
      <c r="A14" t="s">
        <v>72</v>
      </c>
      <c r="B14" t="s">
        <v>52</v>
      </c>
      <c r="C14">
        <v>3</v>
      </c>
      <c r="D14">
        <v>10</v>
      </c>
    </row>
    <row r="15" spans="1:17" x14ac:dyDescent="0.3">
      <c r="A15" t="s">
        <v>73</v>
      </c>
      <c r="B15" t="s">
        <v>52</v>
      </c>
      <c r="C15">
        <v>7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9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1</v>
      </c>
      <c r="D20">
        <v>10</v>
      </c>
      <c r="G20">
        <v>2</v>
      </c>
      <c r="H20">
        <f t="shared" si="5"/>
        <v>0.1</v>
      </c>
      <c r="I20">
        <f t="shared" si="6"/>
        <v>0</v>
      </c>
      <c r="J20">
        <f t="shared" si="7"/>
        <v>-0.1</v>
      </c>
      <c r="N20">
        <v>2</v>
      </c>
      <c r="O20">
        <f t="shared" ref="O20:P26" si="9">AVERAGE(H20,H88)</f>
        <v>0.1</v>
      </c>
      <c r="P20">
        <f t="shared" si="9"/>
        <v>0</v>
      </c>
      <c r="Q20">
        <f t="shared" si="8"/>
        <v>-0.1</v>
      </c>
    </row>
    <row r="21" spans="1:17" x14ac:dyDescent="0.3">
      <c r="A21" t="s">
        <v>111</v>
      </c>
      <c r="B21" t="s">
        <v>52</v>
      </c>
      <c r="C21">
        <v>1</v>
      </c>
      <c r="D21">
        <v>10</v>
      </c>
      <c r="G21">
        <v>3</v>
      </c>
      <c r="H21">
        <f t="shared" si="5"/>
        <v>0.1</v>
      </c>
      <c r="I21">
        <f t="shared" si="6"/>
        <v>0.2</v>
      </c>
      <c r="J21">
        <f t="shared" si="7"/>
        <v>0.1</v>
      </c>
      <c r="N21">
        <v>3</v>
      </c>
      <c r="O21">
        <f t="shared" si="9"/>
        <v>0.1</v>
      </c>
      <c r="P21">
        <f t="shared" si="9"/>
        <v>0.15000000000000002</v>
      </c>
      <c r="Q21">
        <f t="shared" si="8"/>
        <v>5.0000000000000017E-2</v>
      </c>
    </row>
    <row r="22" spans="1:17" x14ac:dyDescent="0.3">
      <c r="A22" t="s">
        <v>112</v>
      </c>
      <c r="B22" t="s">
        <v>52</v>
      </c>
      <c r="C22">
        <v>6</v>
      </c>
      <c r="D22">
        <v>10</v>
      </c>
      <c r="G22">
        <v>4</v>
      </c>
      <c r="H22">
        <f t="shared" si="5"/>
        <v>0.6</v>
      </c>
      <c r="I22">
        <f t="shared" si="6"/>
        <v>0.2</v>
      </c>
      <c r="J22">
        <f t="shared" si="7"/>
        <v>-0.39999999999999997</v>
      </c>
      <c r="N22">
        <v>4</v>
      </c>
      <c r="O22">
        <f t="shared" si="9"/>
        <v>0.64999999999999991</v>
      </c>
      <c r="P22">
        <f t="shared" si="9"/>
        <v>0.15000000000000002</v>
      </c>
      <c r="Q22">
        <f t="shared" si="8"/>
        <v>-0.49999999999999989</v>
      </c>
    </row>
    <row r="23" spans="1:17" x14ac:dyDescent="0.3">
      <c r="A23" t="s">
        <v>113</v>
      </c>
      <c r="B23" t="s">
        <v>52</v>
      </c>
      <c r="C23">
        <v>10</v>
      </c>
      <c r="D23">
        <v>10</v>
      </c>
      <c r="G23">
        <v>5</v>
      </c>
      <c r="H23">
        <f t="shared" si="5"/>
        <v>1</v>
      </c>
      <c r="I23">
        <f t="shared" si="6"/>
        <v>0.8</v>
      </c>
      <c r="J23">
        <f t="shared" si="7"/>
        <v>-0.19999999999999996</v>
      </c>
      <c r="N23">
        <v>5</v>
      </c>
      <c r="O23">
        <f t="shared" si="9"/>
        <v>0.85</v>
      </c>
      <c r="P23">
        <f t="shared" si="9"/>
        <v>0.9</v>
      </c>
      <c r="Q23">
        <f t="shared" si="8"/>
        <v>5.0000000000000044E-2</v>
      </c>
    </row>
    <row r="24" spans="1:17" x14ac:dyDescent="0.3">
      <c r="A24" t="s">
        <v>114</v>
      </c>
      <c r="B24" t="s">
        <v>52</v>
      </c>
      <c r="C24">
        <v>6</v>
      </c>
      <c r="D24">
        <v>10</v>
      </c>
      <c r="G24">
        <v>6</v>
      </c>
      <c r="H24">
        <f t="shared" si="5"/>
        <v>0.6</v>
      </c>
      <c r="I24">
        <f t="shared" si="6"/>
        <v>1</v>
      </c>
      <c r="J24">
        <f t="shared" si="7"/>
        <v>0.4</v>
      </c>
      <c r="N24">
        <v>6</v>
      </c>
      <c r="O24">
        <f t="shared" si="9"/>
        <v>0.44999999999999996</v>
      </c>
      <c r="P24">
        <f t="shared" si="9"/>
        <v>1</v>
      </c>
      <c r="Q24">
        <f t="shared" si="8"/>
        <v>0.55000000000000004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1</v>
      </c>
      <c r="J25">
        <f t="shared" si="7"/>
        <v>0</v>
      </c>
      <c r="N25">
        <v>7</v>
      </c>
      <c r="O25">
        <f t="shared" si="9"/>
        <v>1</v>
      </c>
      <c r="P25">
        <f t="shared" si="9"/>
        <v>1</v>
      </c>
      <c r="Q25">
        <f t="shared" si="8"/>
        <v>0</v>
      </c>
    </row>
    <row r="26" spans="1:17" x14ac:dyDescent="0.3">
      <c r="A26" t="s">
        <v>116</v>
      </c>
      <c r="B26" t="s">
        <v>52</v>
      </c>
      <c r="C26">
        <v>9</v>
      </c>
      <c r="D26">
        <v>10</v>
      </c>
      <c r="G26">
        <v>8</v>
      </c>
      <c r="H26">
        <f t="shared" si="5"/>
        <v>0.9</v>
      </c>
      <c r="I26">
        <f t="shared" si="6"/>
        <v>1</v>
      </c>
      <c r="J26">
        <f t="shared" si="7"/>
        <v>9.9999999999999978E-2</v>
      </c>
      <c r="N26">
        <v>8</v>
      </c>
      <c r="O26">
        <f t="shared" si="9"/>
        <v>0.95</v>
      </c>
      <c r="P26">
        <f t="shared" si="9"/>
        <v>0.95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-1.2499999999999982</v>
      </c>
      <c r="P27" t="s">
        <v>47</v>
      </c>
      <c r="Q27">
        <f>100*SUM(Q19:Q26)/8</f>
        <v>0.62500000000000333</v>
      </c>
    </row>
    <row r="28" spans="1:17" x14ac:dyDescent="0.3">
      <c r="A28" t="s">
        <v>78</v>
      </c>
      <c r="B28" t="s">
        <v>52</v>
      </c>
      <c r="C28">
        <v>0</v>
      </c>
      <c r="D28">
        <v>10</v>
      </c>
    </row>
    <row r="29" spans="1:17" x14ac:dyDescent="0.3">
      <c r="A29" t="s">
        <v>79</v>
      </c>
      <c r="B29" t="s">
        <v>52</v>
      </c>
      <c r="C29">
        <v>2</v>
      </c>
      <c r="D29">
        <v>10</v>
      </c>
    </row>
    <row r="30" spans="1:17" x14ac:dyDescent="0.3">
      <c r="A30" t="s">
        <v>80</v>
      </c>
      <c r="B30" t="s">
        <v>52</v>
      </c>
      <c r="C30">
        <v>2</v>
      </c>
      <c r="D30">
        <v>10</v>
      </c>
    </row>
    <row r="31" spans="1:17" x14ac:dyDescent="0.3">
      <c r="A31" t="s">
        <v>81</v>
      </c>
      <c r="B31" t="s">
        <v>52</v>
      </c>
      <c r="C31">
        <v>8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1</v>
      </c>
      <c r="D36">
        <v>10</v>
      </c>
      <c r="G36">
        <v>2</v>
      </c>
      <c r="H36">
        <f t="shared" si="10"/>
        <v>0.1</v>
      </c>
      <c r="I36">
        <f t="shared" si="11"/>
        <v>0</v>
      </c>
      <c r="J36">
        <f t="shared" si="12"/>
        <v>-0.1</v>
      </c>
      <c r="N36">
        <v>2</v>
      </c>
      <c r="O36">
        <f t="shared" ref="O36:P42" si="14">AVERAGE(H36,H104)</f>
        <v>0.05</v>
      </c>
      <c r="P36">
        <f t="shared" si="14"/>
        <v>0.1</v>
      </c>
      <c r="Q36">
        <f t="shared" si="13"/>
        <v>0.05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</v>
      </c>
      <c r="J37">
        <f t="shared" si="12"/>
        <v>0</v>
      </c>
      <c r="N37">
        <v>3</v>
      </c>
      <c r="O37">
        <f t="shared" si="14"/>
        <v>0</v>
      </c>
      <c r="P37">
        <f t="shared" si="14"/>
        <v>0</v>
      </c>
      <c r="Q37">
        <f t="shared" si="13"/>
        <v>0</v>
      </c>
    </row>
    <row r="38" spans="1:17" x14ac:dyDescent="0.3">
      <c r="A38" t="s">
        <v>120</v>
      </c>
      <c r="B38" t="s">
        <v>52</v>
      </c>
      <c r="C38">
        <v>8</v>
      </c>
      <c r="D38">
        <v>10</v>
      </c>
      <c r="G38">
        <v>4</v>
      </c>
      <c r="H38">
        <f t="shared" si="10"/>
        <v>0.8</v>
      </c>
      <c r="I38">
        <f t="shared" si="11"/>
        <v>0</v>
      </c>
      <c r="J38">
        <f t="shared" si="12"/>
        <v>-0.8</v>
      </c>
      <c r="N38">
        <v>4</v>
      </c>
      <c r="O38">
        <f t="shared" si="14"/>
        <v>0.65</v>
      </c>
      <c r="P38">
        <f t="shared" si="14"/>
        <v>0</v>
      </c>
      <c r="Q38">
        <f t="shared" si="13"/>
        <v>-0.65</v>
      </c>
    </row>
    <row r="39" spans="1:17" x14ac:dyDescent="0.3">
      <c r="A39" t="s">
        <v>121</v>
      </c>
      <c r="B39" t="s">
        <v>52</v>
      </c>
      <c r="C39">
        <v>10</v>
      </c>
      <c r="D39">
        <v>10</v>
      </c>
      <c r="G39">
        <v>5</v>
      </c>
      <c r="H39">
        <f t="shared" si="10"/>
        <v>1</v>
      </c>
      <c r="I39">
        <f t="shared" si="11"/>
        <v>0.6</v>
      </c>
      <c r="J39">
        <f t="shared" si="12"/>
        <v>-0.4</v>
      </c>
      <c r="N39">
        <v>5</v>
      </c>
      <c r="O39">
        <f t="shared" si="14"/>
        <v>0.95</v>
      </c>
      <c r="P39">
        <f t="shared" si="14"/>
        <v>0.64999999999999991</v>
      </c>
      <c r="Q39">
        <f t="shared" si="13"/>
        <v>-0.30000000000000004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0.8</v>
      </c>
      <c r="P40">
        <f t="shared" si="14"/>
        <v>1</v>
      </c>
      <c r="Q40">
        <f t="shared" si="13"/>
        <v>0.19999999999999996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1</v>
      </c>
      <c r="P41">
        <f t="shared" si="14"/>
        <v>1</v>
      </c>
      <c r="Q41">
        <f t="shared" si="13"/>
        <v>0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0.95</v>
      </c>
      <c r="P42">
        <f t="shared" si="14"/>
        <v>1</v>
      </c>
      <c r="Q42">
        <f t="shared" si="13"/>
        <v>5.0000000000000044E-2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-16.25</v>
      </c>
      <c r="P43" t="s">
        <v>47</v>
      </c>
      <c r="Q43">
        <f>100*SUM(Q35:Q42)/8</f>
        <v>-8.125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0</v>
      </c>
      <c r="D45">
        <v>10</v>
      </c>
    </row>
    <row r="46" spans="1:17" x14ac:dyDescent="0.3">
      <c r="A46" t="s">
        <v>88</v>
      </c>
      <c r="B46" t="s">
        <v>52</v>
      </c>
      <c r="C46">
        <v>0</v>
      </c>
      <c r="D46">
        <v>10</v>
      </c>
    </row>
    <row r="47" spans="1:17" x14ac:dyDescent="0.3">
      <c r="A47" t="s">
        <v>89</v>
      </c>
      <c r="B47" t="s">
        <v>52</v>
      </c>
      <c r="C47">
        <v>6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0.05</v>
      </c>
      <c r="Q51">
        <f t="shared" ref="Q51:Q58" si="18">P51-O51</f>
        <v>0.05</v>
      </c>
    </row>
    <row r="52" spans="1:17" x14ac:dyDescent="0.3">
      <c r="A52" t="s">
        <v>126</v>
      </c>
      <c r="B52" t="s">
        <v>52</v>
      </c>
      <c r="C52">
        <v>1</v>
      </c>
      <c r="D52">
        <v>10</v>
      </c>
      <c r="G52">
        <v>2</v>
      </c>
      <c r="H52">
        <f t="shared" si="15"/>
        <v>0.1</v>
      </c>
      <c r="I52">
        <f t="shared" si="16"/>
        <v>0.2</v>
      </c>
      <c r="J52">
        <f t="shared" si="17"/>
        <v>0.1</v>
      </c>
      <c r="N52">
        <v>2</v>
      </c>
      <c r="O52">
        <f t="shared" ref="O52:P58" si="19">AVERAGE(H52,H120)</f>
        <v>0.1</v>
      </c>
      <c r="P52">
        <f t="shared" si="19"/>
        <v>0.25</v>
      </c>
      <c r="Q52">
        <f t="shared" si="18"/>
        <v>0.15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0.2</v>
      </c>
      <c r="J53">
        <f t="shared" si="17"/>
        <v>0.1</v>
      </c>
      <c r="N53">
        <v>3</v>
      </c>
      <c r="O53">
        <f t="shared" si="19"/>
        <v>0.15000000000000002</v>
      </c>
      <c r="P53">
        <f t="shared" si="19"/>
        <v>0.15000000000000002</v>
      </c>
      <c r="Q53">
        <f t="shared" si="18"/>
        <v>0</v>
      </c>
    </row>
    <row r="54" spans="1:17" x14ac:dyDescent="0.3">
      <c r="A54" t="s">
        <v>128</v>
      </c>
      <c r="B54" t="s">
        <v>52</v>
      </c>
      <c r="C54">
        <v>9</v>
      </c>
      <c r="D54">
        <v>10</v>
      </c>
      <c r="G54">
        <v>4</v>
      </c>
      <c r="H54">
        <f t="shared" si="15"/>
        <v>0.9</v>
      </c>
      <c r="I54">
        <f t="shared" si="16"/>
        <v>0.3</v>
      </c>
      <c r="J54">
        <f t="shared" si="17"/>
        <v>-0.60000000000000009</v>
      </c>
      <c r="N54">
        <v>4</v>
      </c>
      <c r="O54">
        <f t="shared" si="19"/>
        <v>0.9</v>
      </c>
      <c r="P54">
        <f t="shared" si="19"/>
        <v>0.44999999999999996</v>
      </c>
      <c r="Q54">
        <f t="shared" si="18"/>
        <v>-0.45000000000000007</v>
      </c>
    </row>
    <row r="55" spans="1:17" x14ac:dyDescent="0.3">
      <c r="A55" t="s">
        <v>129</v>
      </c>
      <c r="B55" t="s">
        <v>52</v>
      </c>
      <c r="C55">
        <v>9</v>
      </c>
      <c r="D55">
        <v>10</v>
      </c>
      <c r="G55">
        <v>5</v>
      </c>
      <c r="H55">
        <f t="shared" si="15"/>
        <v>0.9</v>
      </c>
      <c r="I55">
        <f t="shared" si="16"/>
        <v>0.6</v>
      </c>
      <c r="J55">
        <f t="shared" si="17"/>
        <v>-0.30000000000000004</v>
      </c>
      <c r="N55">
        <v>5</v>
      </c>
      <c r="O55">
        <f t="shared" si="19"/>
        <v>0.9</v>
      </c>
      <c r="P55">
        <f t="shared" si="19"/>
        <v>0.6</v>
      </c>
      <c r="Q55">
        <f t="shared" si="18"/>
        <v>-0.30000000000000004</v>
      </c>
    </row>
    <row r="56" spans="1:17" x14ac:dyDescent="0.3">
      <c r="A56" t="s">
        <v>130</v>
      </c>
      <c r="B56" t="s">
        <v>52</v>
      </c>
      <c r="C56">
        <v>9</v>
      </c>
      <c r="D56">
        <v>10</v>
      </c>
      <c r="G56">
        <v>6</v>
      </c>
      <c r="H56">
        <f t="shared" si="15"/>
        <v>0.9</v>
      </c>
      <c r="I56">
        <f t="shared" si="16"/>
        <v>1</v>
      </c>
      <c r="J56">
        <f t="shared" si="17"/>
        <v>9.9999999999999978E-2</v>
      </c>
      <c r="N56">
        <v>6</v>
      </c>
      <c r="O56">
        <f t="shared" si="19"/>
        <v>0.9</v>
      </c>
      <c r="P56">
        <f t="shared" si="19"/>
        <v>1</v>
      </c>
      <c r="Q56">
        <f t="shared" si="18"/>
        <v>9.9999999999999978E-2</v>
      </c>
    </row>
    <row r="57" spans="1:17" x14ac:dyDescent="0.3">
      <c r="A57" t="s">
        <v>131</v>
      </c>
      <c r="B57" t="s">
        <v>52</v>
      </c>
      <c r="C57">
        <v>9</v>
      </c>
      <c r="D57">
        <v>10</v>
      </c>
      <c r="G57">
        <v>7</v>
      </c>
      <c r="H57">
        <f t="shared" si="15"/>
        <v>0.9</v>
      </c>
      <c r="I57">
        <f t="shared" si="16"/>
        <v>1</v>
      </c>
      <c r="J57">
        <f t="shared" si="17"/>
        <v>9.9999999999999978E-2</v>
      </c>
      <c r="N57">
        <v>7</v>
      </c>
      <c r="O57">
        <f t="shared" si="19"/>
        <v>0.95</v>
      </c>
      <c r="P57">
        <f t="shared" si="19"/>
        <v>0.95</v>
      </c>
      <c r="Q57">
        <f t="shared" si="18"/>
        <v>0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-6.2500000000000027</v>
      </c>
      <c r="P59" t="s">
        <v>47</v>
      </c>
      <c r="Q59">
        <f>100*SUM(Q51:Q58)/8</f>
        <v>-5.6250000000000009</v>
      </c>
    </row>
    <row r="60" spans="1:17" x14ac:dyDescent="0.3">
      <c r="A60" t="s">
        <v>94</v>
      </c>
      <c r="B60" t="s">
        <v>52</v>
      </c>
      <c r="C60">
        <v>2</v>
      </c>
      <c r="D60">
        <v>10</v>
      </c>
    </row>
    <row r="61" spans="1:17" x14ac:dyDescent="0.3">
      <c r="A61" t="s">
        <v>95</v>
      </c>
      <c r="B61" t="s">
        <v>52</v>
      </c>
      <c r="C61">
        <v>2</v>
      </c>
      <c r="D61">
        <v>10</v>
      </c>
    </row>
    <row r="62" spans="1:17" x14ac:dyDescent="0.3">
      <c r="A62" t="s">
        <v>96</v>
      </c>
      <c r="B62" t="s">
        <v>52</v>
      </c>
      <c r="C62">
        <v>3</v>
      </c>
      <c r="D62">
        <v>10</v>
      </c>
    </row>
    <row r="63" spans="1:17" x14ac:dyDescent="0.3">
      <c r="A63" t="s">
        <v>97</v>
      </c>
      <c r="B63" t="s">
        <v>52</v>
      </c>
      <c r="C63">
        <v>6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</v>
      </c>
      <c r="J73">
        <f t="shared" si="22"/>
        <v>0</v>
      </c>
    </row>
    <row r="74" spans="1:10" x14ac:dyDescent="0.3">
      <c r="A74" t="s">
        <v>104</v>
      </c>
      <c r="B74" t="s">
        <v>57</v>
      </c>
      <c r="C74">
        <v>9</v>
      </c>
      <c r="D74">
        <v>10</v>
      </c>
      <c r="G74">
        <v>4</v>
      </c>
      <c r="H74">
        <f t="shared" si="20"/>
        <v>0.9</v>
      </c>
      <c r="I74">
        <f t="shared" si="21"/>
        <v>0.1</v>
      </c>
      <c r="J74">
        <f t="shared" si="22"/>
        <v>-0.8</v>
      </c>
    </row>
    <row r="75" spans="1:10" x14ac:dyDescent="0.3">
      <c r="A75" t="s">
        <v>105</v>
      </c>
      <c r="B75" t="s">
        <v>57</v>
      </c>
      <c r="C75">
        <v>7</v>
      </c>
      <c r="D75">
        <v>10</v>
      </c>
      <c r="G75">
        <v>5</v>
      </c>
      <c r="H75">
        <f t="shared" si="20"/>
        <v>0.7</v>
      </c>
      <c r="I75">
        <f t="shared" si="21"/>
        <v>0.6</v>
      </c>
      <c r="J75">
        <f t="shared" si="22"/>
        <v>-9.9999999999999978E-2</v>
      </c>
    </row>
    <row r="76" spans="1:10" x14ac:dyDescent="0.3">
      <c r="A76" t="s">
        <v>106</v>
      </c>
      <c r="B76" t="s">
        <v>57</v>
      </c>
      <c r="C76">
        <v>6</v>
      </c>
      <c r="D76">
        <v>10</v>
      </c>
      <c r="G76">
        <v>6</v>
      </c>
      <c r="H76">
        <f t="shared" si="20"/>
        <v>0.6</v>
      </c>
      <c r="I76">
        <f t="shared" si="21"/>
        <v>1</v>
      </c>
      <c r="J76">
        <f t="shared" si="22"/>
        <v>0.4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-6.25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6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1</v>
      </c>
      <c r="D88">
        <v>10</v>
      </c>
      <c r="G88">
        <v>2</v>
      </c>
      <c r="H88">
        <f t="shared" si="23"/>
        <v>0.1</v>
      </c>
      <c r="I88">
        <f t="shared" si="24"/>
        <v>0</v>
      </c>
      <c r="J88">
        <f t="shared" si="25"/>
        <v>-0.1</v>
      </c>
    </row>
    <row r="89" spans="1:10" x14ac:dyDescent="0.3">
      <c r="A89" t="s">
        <v>111</v>
      </c>
      <c r="B89" t="s">
        <v>57</v>
      </c>
      <c r="C89">
        <v>1</v>
      </c>
      <c r="D89">
        <v>10</v>
      </c>
      <c r="G89">
        <v>3</v>
      </c>
      <c r="H89">
        <f t="shared" si="23"/>
        <v>0.1</v>
      </c>
      <c r="I89">
        <f t="shared" si="24"/>
        <v>0.1</v>
      </c>
      <c r="J89">
        <f t="shared" si="25"/>
        <v>0</v>
      </c>
    </row>
    <row r="90" spans="1:10" x14ac:dyDescent="0.3">
      <c r="A90" t="s">
        <v>112</v>
      </c>
      <c r="B90" t="s">
        <v>57</v>
      </c>
      <c r="C90">
        <v>7</v>
      </c>
      <c r="D90">
        <v>10</v>
      </c>
      <c r="G90">
        <v>4</v>
      </c>
      <c r="H90">
        <f t="shared" si="23"/>
        <v>0.7</v>
      </c>
      <c r="I90">
        <f t="shared" si="24"/>
        <v>0.1</v>
      </c>
      <c r="J90">
        <f t="shared" si="25"/>
        <v>-0.6</v>
      </c>
    </row>
    <row r="91" spans="1:10" x14ac:dyDescent="0.3">
      <c r="A91" t="s">
        <v>113</v>
      </c>
      <c r="B91" t="s">
        <v>57</v>
      </c>
      <c r="C91">
        <v>7</v>
      </c>
      <c r="D91">
        <v>10</v>
      </c>
      <c r="G91">
        <v>5</v>
      </c>
      <c r="H91">
        <f t="shared" si="23"/>
        <v>0.7</v>
      </c>
      <c r="I91">
        <f t="shared" si="24"/>
        <v>1</v>
      </c>
      <c r="J91">
        <f t="shared" si="25"/>
        <v>0.30000000000000004</v>
      </c>
    </row>
    <row r="92" spans="1:10" x14ac:dyDescent="0.3">
      <c r="A92" t="s">
        <v>114</v>
      </c>
      <c r="B92" t="s">
        <v>57</v>
      </c>
      <c r="C92">
        <v>3</v>
      </c>
      <c r="D92">
        <v>10</v>
      </c>
      <c r="G92">
        <v>6</v>
      </c>
      <c r="H92">
        <f t="shared" si="23"/>
        <v>0.3</v>
      </c>
      <c r="I92">
        <f t="shared" si="24"/>
        <v>1</v>
      </c>
      <c r="J92">
        <f t="shared" si="25"/>
        <v>0.7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0.9</v>
      </c>
      <c r="J94">
        <f t="shared" si="25"/>
        <v>-9.9999999999999978E-2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2.5000000000000009</v>
      </c>
    </row>
    <row r="96" spans="1:10" x14ac:dyDescent="0.3">
      <c r="A96" t="s">
        <v>78</v>
      </c>
      <c r="B96" t="s">
        <v>57</v>
      </c>
      <c r="C96">
        <v>0</v>
      </c>
      <c r="D96">
        <v>10</v>
      </c>
    </row>
    <row r="97" spans="1:10" x14ac:dyDescent="0.3">
      <c r="A97" t="s">
        <v>79</v>
      </c>
      <c r="B97" t="s">
        <v>57</v>
      </c>
      <c r="C97">
        <v>1</v>
      </c>
      <c r="D97">
        <v>10</v>
      </c>
    </row>
    <row r="98" spans="1:10" x14ac:dyDescent="0.3">
      <c r="A98" t="s">
        <v>80</v>
      </c>
      <c r="B98" t="s">
        <v>57</v>
      </c>
      <c r="C98">
        <v>1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9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0.2</v>
      </c>
      <c r="J104">
        <f t="shared" si="28"/>
        <v>0.2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5</v>
      </c>
      <c r="D106">
        <v>10</v>
      </c>
      <c r="G106">
        <v>4</v>
      </c>
      <c r="H106">
        <f t="shared" si="26"/>
        <v>0.5</v>
      </c>
      <c r="I106">
        <f t="shared" si="27"/>
        <v>0</v>
      </c>
      <c r="J106">
        <f t="shared" si="28"/>
        <v>-0.5</v>
      </c>
    </row>
    <row r="107" spans="1:10" x14ac:dyDescent="0.3">
      <c r="A107" t="s">
        <v>121</v>
      </c>
      <c r="B107" t="s">
        <v>57</v>
      </c>
      <c r="C107">
        <v>9</v>
      </c>
      <c r="D107">
        <v>10</v>
      </c>
      <c r="G107">
        <v>5</v>
      </c>
      <c r="H107">
        <f t="shared" si="26"/>
        <v>0.9</v>
      </c>
      <c r="I107">
        <f t="shared" si="27"/>
        <v>0.7</v>
      </c>
      <c r="J107">
        <f t="shared" si="28"/>
        <v>-0.20000000000000007</v>
      </c>
    </row>
    <row r="108" spans="1:10" x14ac:dyDescent="0.3">
      <c r="A108" t="s">
        <v>122</v>
      </c>
      <c r="B108" t="s">
        <v>57</v>
      </c>
      <c r="C108">
        <v>6</v>
      </c>
      <c r="D108">
        <v>10</v>
      </c>
      <c r="G108">
        <v>6</v>
      </c>
      <c r="H108">
        <f t="shared" si="26"/>
        <v>0.6</v>
      </c>
      <c r="I108">
        <f t="shared" si="27"/>
        <v>1</v>
      </c>
      <c r="J108">
        <f t="shared" si="28"/>
        <v>0.4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1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9</v>
      </c>
      <c r="D110">
        <v>10</v>
      </c>
      <c r="G110">
        <v>8</v>
      </c>
      <c r="H110">
        <f t="shared" si="26"/>
        <v>0.9</v>
      </c>
      <c r="I110">
        <f t="shared" si="27"/>
        <v>1</v>
      </c>
      <c r="J110">
        <f t="shared" si="28"/>
        <v>9.9999999999999978E-2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0</v>
      </c>
    </row>
    <row r="112" spans="1:10" x14ac:dyDescent="0.3">
      <c r="A112" t="s">
        <v>86</v>
      </c>
      <c r="B112" t="s">
        <v>57</v>
      </c>
      <c r="C112">
        <v>2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0</v>
      </c>
      <c r="D114">
        <v>10</v>
      </c>
    </row>
    <row r="115" spans="1:10" x14ac:dyDescent="0.3">
      <c r="A115" t="s">
        <v>89</v>
      </c>
      <c r="B115" t="s">
        <v>57</v>
      </c>
      <c r="C115">
        <v>7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0.1</v>
      </c>
      <c r="J119">
        <f t="shared" ref="J119:J126" si="31">I119-H119</f>
        <v>0.1</v>
      </c>
    </row>
    <row r="120" spans="1:10" x14ac:dyDescent="0.3">
      <c r="A120" t="s">
        <v>126</v>
      </c>
      <c r="B120" t="s">
        <v>57</v>
      </c>
      <c r="C120">
        <v>1</v>
      </c>
      <c r="D120">
        <v>10</v>
      </c>
      <c r="G120">
        <v>2</v>
      </c>
      <c r="H120">
        <f t="shared" si="29"/>
        <v>0.1</v>
      </c>
      <c r="I120">
        <f t="shared" si="30"/>
        <v>0.3</v>
      </c>
      <c r="J120">
        <f t="shared" si="31"/>
        <v>0.19999999999999998</v>
      </c>
    </row>
    <row r="121" spans="1:10" x14ac:dyDescent="0.3">
      <c r="A121" t="s">
        <v>127</v>
      </c>
      <c r="B121" t="s">
        <v>57</v>
      </c>
      <c r="C121">
        <v>2</v>
      </c>
      <c r="D121">
        <v>10</v>
      </c>
      <c r="G121">
        <v>3</v>
      </c>
      <c r="H121">
        <f t="shared" si="29"/>
        <v>0.2</v>
      </c>
      <c r="I121">
        <f t="shared" si="30"/>
        <v>0.1</v>
      </c>
      <c r="J121">
        <f t="shared" si="31"/>
        <v>-0.1</v>
      </c>
    </row>
    <row r="122" spans="1:10" x14ac:dyDescent="0.3">
      <c r="A122" t="s">
        <v>128</v>
      </c>
      <c r="B122" t="s">
        <v>57</v>
      </c>
      <c r="C122">
        <v>9</v>
      </c>
      <c r="D122">
        <v>10</v>
      </c>
      <c r="G122">
        <v>4</v>
      </c>
      <c r="H122">
        <f t="shared" si="29"/>
        <v>0.9</v>
      </c>
      <c r="I122">
        <f t="shared" si="30"/>
        <v>0.6</v>
      </c>
      <c r="J122">
        <f t="shared" si="31"/>
        <v>-0.30000000000000004</v>
      </c>
    </row>
    <row r="123" spans="1:10" x14ac:dyDescent="0.3">
      <c r="A123" t="s">
        <v>129</v>
      </c>
      <c r="B123" t="s">
        <v>57</v>
      </c>
      <c r="C123">
        <v>9</v>
      </c>
      <c r="D123">
        <v>10</v>
      </c>
      <c r="G123">
        <v>5</v>
      </c>
      <c r="H123">
        <f t="shared" si="29"/>
        <v>0.9</v>
      </c>
      <c r="I123">
        <f t="shared" si="30"/>
        <v>0.6</v>
      </c>
      <c r="J123">
        <f t="shared" si="31"/>
        <v>-0.30000000000000004</v>
      </c>
    </row>
    <row r="124" spans="1:10" x14ac:dyDescent="0.3">
      <c r="A124" t="s">
        <v>130</v>
      </c>
      <c r="B124" t="s">
        <v>57</v>
      </c>
      <c r="C124">
        <v>9</v>
      </c>
      <c r="D124">
        <v>10</v>
      </c>
      <c r="G124">
        <v>6</v>
      </c>
      <c r="H124">
        <f t="shared" si="29"/>
        <v>0.9</v>
      </c>
      <c r="I124">
        <f t="shared" si="30"/>
        <v>1</v>
      </c>
      <c r="J124">
        <f t="shared" si="31"/>
        <v>9.9999999999999978E-2</v>
      </c>
    </row>
    <row r="125" spans="1:10" x14ac:dyDescent="0.3">
      <c r="A125" t="s">
        <v>131</v>
      </c>
      <c r="B125" t="s">
        <v>57</v>
      </c>
      <c r="C125">
        <v>10</v>
      </c>
      <c r="D125">
        <v>10</v>
      </c>
      <c r="G125">
        <v>7</v>
      </c>
      <c r="H125">
        <f t="shared" si="29"/>
        <v>1</v>
      </c>
      <c r="I125">
        <f t="shared" si="30"/>
        <v>0.9</v>
      </c>
      <c r="J125">
        <f t="shared" si="31"/>
        <v>-9.9999999999999978E-2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1</v>
      </c>
      <c r="D127">
        <v>10</v>
      </c>
      <c r="I127" t="s">
        <v>47</v>
      </c>
      <c r="J127">
        <f>100*SUM(J119:J126)/8</f>
        <v>-5.0000000000000018</v>
      </c>
    </row>
    <row r="128" spans="1:10" x14ac:dyDescent="0.3">
      <c r="A128" t="s">
        <v>94</v>
      </c>
      <c r="B128" t="s">
        <v>57</v>
      </c>
      <c r="C128">
        <v>3</v>
      </c>
      <c r="D128">
        <v>10</v>
      </c>
    </row>
    <row r="129" spans="1:4" x14ac:dyDescent="0.3">
      <c r="A129" t="s">
        <v>95</v>
      </c>
      <c r="B129" t="s">
        <v>57</v>
      </c>
      <c r="C129">
        <v>1</v>
      </c>
      <c r="D129">
        <v>10</v>
      </c>
    </row>
    <row r="130" spans="1:4" x14ac:dyDescent="0.3">
      <c r="A130" t="s">
        <v>96</v>
      </c>
      <c r="B130" t="s">
        <v>57</v>
      </c>
      <c r="C130">
        <v>6</v>
      </c>
      <c r="D130">
        <v>10</v>
      </c>
    </row>
    <row r="131" spans="1:4" x14ac:dyDescent="0.3">
      <c r="A131" t="s">
        <v>97</v>
      </c>
      <c r="B131" t="s">
        <v>57</v>
      </c>
      <c r="C131">
        <v>6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9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</v>
      </c>
      <c r="J4">
        <f t="shared" si="2"/>
        <v>0</v>
      </c>
      <c r="N4">
        <v>2</v>
      </c>
      <c r="O4">
        <f t="shared" ref="O4:P10" si="4">AVERAGE(H4,H72)</f>
        <v>0</v>
      </c>
      <c r="P4">
        <f t="shared" si="4"/>
        <v>0.05</v>
      </c>
      <c r="Q4">
        <f t="shared" si="3"/>
        <v>0.05</v>
      </c>
    </row>
    <row r="5" spans="1:17" x14ac:dyDescent="0.3">
      <c r="A5" t="s">
        <v>103</v>
      </c>
      <c r="B5" t="s">
        <v>52</v>
      </c>
      <c r="C5">
        <v>1</v>
      </c>
      <c r="D5">
        <v>10</v>
      </c>
      <c r="G5">
        <v>3</v>
      </c>
      <c r="H5">
        <f t="shared" si="0"/>
        <v>0.1</v>
      </c>
      <c r="I5">
        <f t="shared" si="1"/>
        <v>0</v>
      </c>
      <c r="J5">
        <f t="shared" si="2"/>
        <v>-0.1</v>
      </c>
      <c r="N5">
        <v>3</v>
      </c>
      <c r="O5">
        <f t="shared" si="4"/>
        <v>0.05</v>
      </c>
      <c r="P5">
        <f t="shared" si="4"/>
        <v>0.05</v>
      </c>
      <c r="Q5">
        <f t="shared" si="3"/>
        <v>0</v>
      </c>
    </row>
    <row r="6" spans="1:17" x14ac:dyDescent="0.3">
      <c r="A6" t="s">
        <v>104</v>
      </c>
      <c r="B6" t="s">
        <v>52</v>
      </c>
      <c r="C6">
        <v>4</v>
      </c>
      <c r="D6">
        <v>10</v>
      </c>
      <c r="G6">
        <v>4</v>
      </c>
      <c r="H6">
        <f t="shared" si="0"/>
        <v>0.4</v>
      </c>
      <c r="I6">
        <f t="shared" si="1"/>
        <v>0</v>
      </c>
      <c r="J6">
        <f t="shared" si="2"/>
        <v>-0.4</v>
      </c>
      <c r="N6">
        <v>4</v>
      </c>
      <c r="O6">
        <f t="shared" si="4"/>
        <v>0.45</v>
      </c>
      <c r="P6">
        <f t="shared" si="4"/>
        <v>0.05</v>
      </c>
      <c r="Q6">
        <f t="shared" si="3"/>
        <v>-0.4</v>
      </c>
    </row>
    <row r="7" spans="1:17" x14ac:dyDescent="0.3">
      <c r="A7" t="s">
        <v>105</v>
      </c>
      <c r="B7" t="s">
        <v>52</v>
      </c>
      <c r="C7">
        <v>7</v>
      </c>
      <c r="D7">
        <v>10</v>
      </c>
      <c r="G7">
        <v>5</v>
      </c>
      <c r="H7">
        <f t="shared" si="0"/>
        <v>0.7</v>
      </c>
      <c r="I7">
        <f t="shared" si="1"/>
        <v>1</v>
      </c>
      <c r="J7">
        <f t="shared" si="2"/>
        <v>0.30000000000000004</v>
      </c>
      <c r="N7">
        <v>5</v>
      </c>
      <c r="O7">
        <f t="shared" si="4"/>
        <v>0.85</v>
      </c>
      <c r="P7">
        <f t="shared" si="4"/>
        <v>1</v>
      </c>
      <c r="Q7">
        <f t="shared" si="3"/>
        <v>0.15000000000000002</v>
      </c>
    </row>
    <row r="8" spans="1:17" x14ac:dyDescent="0.3">
      <c r="A8" t="s">
        <v>106</v>
      </c>
      <c r="B8" t="s">
        <v>52</v>
      </c>
      <c r="C8">
        <v>10</v>
      </c>
      <c r="D8">
        <v>10</v>
      </c>
      <c r="G8">
        <v>6</v>
      </c>
      <c r="H8">
        <f t="shared" si="0"/>
        <v>1</v>
      </c>
      <c r="I8">
        <f t="shared" si="1"/>
        <v>1</v>
      </c>
      <c r="J8">
        <f t="shared" si="2"/>
        <v>0</v>
      </c>
      <c r="N8">
        <v>6</v>
      </c>
      <c r="O8">
        <f t="shared" si="4"/>
        <v>1</v>
      </c>
      <c r="P8">
        <f t="shared" si="4"/>
        <v>1</v>
      </c>
      <c r="Q8">
        <f t="shared" si="3"/>
        <v>0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1</v>
      </c>
      <c r="P9">
        <f t="shared" si="4"/>
        <v>1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-2.4999999999999996</v>
      </c>
      <c r="P11" t="s">
        <v>47</v>
      </c>
      <c r="Q11">
        <f>100*SUM(Q3:Q10)/8</f>
        <v>-2.5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0.1</v>
      </c>
      <c r="J19">
        <f t="shared" ref="J19:J26" si="7">I19-H19</f>
        <v>0.1</v>
      </c>
      <c r="M19" t="s">
        <v>48</v>
      </c>
      <c r="N19" s="13">
        <v>1</v>
      </c>
      <c r="O19">
        <f>AVERAGE(H19,H87)</f>
        <v>0</v>
      </c>
      <c r="P19">
        <f>AVERAGE(I19,I87)</f>
        <v>0.05</v>
      </c>
      <c r="Q19">
        <f t="shared" ref="Q19:Q26" si="8">P19-O19</f>
        <v>0.05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0.1</v>
      </c>
      <c r="J20">
        <f t="shared" si="7"/>
        <v>0.1</v>
      </c>
      <c r="N20">
        <v>2</v>
      </c>
      <c r="O20">
        <f t="shared" ref="O20:P26" si="9">AVERAGE(H20,H88)</f>
        <v>0</v>
      </c>
      <c r="P20">
        <f t="shared" si="9"/>
        <v>0.05</v>
      </c>
      <c r="Q20">
        <f t="shared" si="8"/>
        <v>0.05</v>
      </c>
    </row>
    <row r="21" spans="1:17" x14ac:dyDescent="0.3">
      <c r="A21" t="s">
        <v>111</v>
      </c>
      <c r="B21" t="s">
        <v>52</v>
      </c>
      <c r="C21">
        <v>0</v>
      </c>
      <c r="D21">
        <v>10</v>
      </c>
      <c r="G21">
        <v>3</v>
      </c>
      <c r="H21">
        <f t="shared" si="5"/>
        <v>0</v>
      </c>
      <c r="I21">
        <f t="shared" si="6"/>
        <v>0.1</v>
      </c>
      <c r="J21">
        <f t="shared" si="7"/>
        <v>0.1</v>
      </c>
      <c r="N21">
        <v>3</v>
      </c>
      <c r="O21">
        <f t="shared" si="9"/>
        <v>0.05</v>
      </c>
      <c r="P21">
        <f t="shared" si="9"/>
        <v>0.1</v>
      </c>
      <c r="Q21">
        <f t="shared" si="8"/>
        <v>0.05</v>
      </c>
    </row>
    <row r="22" spans="1:17" x14ac:dyDescent="0.3">
      <c r="A22" t="s">
        <v>112</v>
      </c>
      <c r="B22" t="s">
        <v>52</v>
      </c>
      <c r="C22">
        <v>2</v>
      </c>
      <c r="D22">
        <v>10</v>
      </c>
      <c r="G22">
        <v>4</v>
      </c>
      <c r="H22">
        <f t="shared" si="5"/>
        <v>0.2</v>
      </c>
      <c r="I22">
        <f t="shared" si="6"/>
        <v>0.3</v>
      </c>
      <c r="J22">
        <f t="shared" si="7"/>
        <v>9.9999999999999978E-2</v>
      </c>
      <c r="N22">
        <v>4</v>
      </c>
      <c r="O22">
        <f t="shared" si="9"/>
        <v>0.30000000000000004</v>
      </c>
      <c r="P22">
        <f t="shared" si="9"/>
        <v>0.25</v>
      </c>
      <c r="Q22">
        <f t="shared" si="8"/>
        <v>-5.0000000000000044E-2</v>
      </c>
    </row>
    <row r="23" spans="1:17" x14ac:dyDescent="0.3">
      <c r="A23" t="s">
        <v>113</v>
      </c>
      <c r="B23" t="s">
        <v>52</v>
      </c>
      <c r="C23">
        <v>9</v>
      </c>
      <c r="D23">
        <v>10</v>
      </c>
      <c r="G23">
        <v>5</v>
      </c>
      <c r="H23">
        <f t="shared" si="5"/>
        <v>0.9</v>
      </c>
      <c r="I23">
        <f t="shared" si="6"/>
        <v>0.9</v>
      </c>
      <c r="J23">
        <f t="shared" si="7"/>
        <v>0</v>
      </c>
      <c r="N23">
        <v>5</v>
      </c>
      <c r="O23">
        <f t="shared" si="9"/>
        <v>0.9</v>
      </c>
      <c r="P23">
        <f t="shared" si="9"/>
        <v>0.95</v>
      </c>
      <c r="Q23">
        <f t="shared" si="8"/>
        <v>4.9999999999999933E-2</v>
      </c>
    </row>
    <row r="24" spans="1:17" x14ac:dyDescent="0.3">
      <c r="A24" t="s">
        <v>114</v>
      </c>
      <c r="B24" t="s">
        <v>52</v>
      </c>
      <c r="C24">
        <v>8</v>
      </c>
      <c r="D24">
        <v>10</v>
      </c>
      <c r="G24">
        <v>6</v>
      </c>
      <c r="H24">
        <f t="shared" si="5"/>
        <v>0.8</v>
      </c>
      <c r="I24">
        <f t="shared" si="6"/>
        <v>1</v>
      </c>
      <c r="J24">
        <f t="shared" si="7"/>
        <v>0.19999999999999996</v>
      </c>
      <c r="N24">
        <v>6</v>
      </c>
      <c r="O24">
        <f t="shared" si="9"/>
        <v>0.9</v>
      </c>
      <c r="P24">
        <f t="shared" si="9"/>
        <v>1</v>
      </c>
      <c r="Q24">
        <f t="shared" si="8"/>
        <v>9.9999999999999978E-2</v>
      </c>
    </row>
    <row r="25" spans="1:17" x14ac:dyDescent="0.3">
      <c r="A25" t="s">
        <v>115</v>
      </c>
      <c r="B25" t="s">
        <v>52</v>
      </c>
      <c r="C25">
        <v>8</v>
      </c>
      <c r="D25">
        <v>10</v>
      </c>
      <c r="G25">
        <v>7</v>
      </c>
      <c r="H25">
        <f t="shared" si="5"/>
        <v>0.8</v>
      </c>
      <c r="I25">
        <f t="shared" si="6"/>
        <v>1</v>
      </c>
      <c r="J25">
        <f t="shared" si="7"/>
        <v>0.19999999999999996</v>
      </c>
      <c r="N25">
        <v>7</v>
      </c>
      <c r="O25">
        <f t="shared" si="9"/>
        <v>0.85000000000000009</v>
      </c>
      <c r="P25">
        <f t="shared" si="9"/>
        <v>1</v>
      </c>
      <c r="Q25">
        <f t="shared" si="8"/>
        <v>0.14999999999999991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0.95</v>
      </c>
      <c r="P26">
        <f t="shared" si="9"/>
        <v>1</v>
      </c>
      <c r="Q26">
        <f t="shared" si="8"/>
        <v>5.0000000000000044E-2</v>
      </c>
    </row>
    <row r="27" spans="1:17" x14ac:dyDescent="0.3">
      <c r="A27" t="s">
        <v>77</v>
      </c>
      <c r="B27" t="s">
        <v>52</v>
      </c>
      <c r="C27">
        <v>1</v>
      </c>
      <c r="D27">
        <v>10</v>
      </c>
      <c r="I27" t="s">
        <v>47</v>
      </c>
      <c r="J27">
        <f>100*SUM(J19:J26)/8</f>
        <v>10</v>
      </c>
      <c r="P27" t="s">
        <v>47</v>
      </c>
      <c r="Q27">
        <f>100*SUM(Q19:Q26)/8</f>
        <v>5.6249999999999982</v>
      </c>
    </row>
    <row r="28" spans="1:17" x14ac:dyDescent="0.3">
      <c r="A28" t="s">
        <v>78</v>
      </c>
      <c r="B28" t="s">
        <v>52</v>
      </c>
      <c r="C28">
        <v>1</v>
      </c>
      <c r="D28">
        <v>10</v>
      </c>
    </row>
    <row r="29" spans="1:17" x14ac:dyDescent="0.3">
      <c r="A29" t="s">
        <v>79</v>
      </c>
      <c r="B29" t="s">
        <v>52</v>
      </c>
      <c r="C29">
        <v>1</v>
      </c>
      <c r="D29">
        <v>10</v>
      </c>
    </row>
    <row r="30" spans="1:17" x14ac:dyDescent="0.3">
      <c r="A30" t="s">
        <v>80</v>
      </c>
      <c r="B30" t="s">
        <v>52</v>
      </c>
      <c r="C30">
        <v>3</v>
      </c>
      <c r="D30">
        <v>10</v>
      </c>
    </row>
    <row r="31" spans="1:17" x14ac:dyDescent="0.3">
      <c r="A31" t="s">
        <v>81</v>
      </c>
      <c r="B31" t="s">
        <v>52</v>
      </c>
      <c r="C31">
        <v>9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</v>
      </c>
      <c r="J36">
        <f t="shared" si="12"/>
        <v>0</v>
      </c>
      <c r="N36">
        <v>2</v>
      </c>
      <c r="O36">
        <f t="shared" ref="O36:P42" si="14">AVERAGE(H36,H104)</f>
        <v>0</v>
      </c>
      <c r="P36">
        <f t="shared" si="14"/>
        <v>0.05</v>
      </c>
      <c r="Q36">
        <f t="shared" si="13"/>
        <v>0.05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</v>
      </c>
      <c r="J37">
        <f t="shared" si="12"/>
        <v>0</v>
      </c>
      <c r="N37">
        <v>3</v>
      </c>
      <c r="O37">
        <f t="shared" si="14"/>
        <v>0</v>
      </c>
      <c r="P37">
        <f t="shared" si="14"/>
        <v>0</v>
      </c>
      <c r="Q37">
        <f t="shared" si="13"/>
        <v>0</v>
      </c>
    </row>
    <row r="38" spans="1:17" x14ac:dyDescent="0.3">
      <c r="A38" t="s">
        <v>120</v>
      </c>
      <c r="B38" t="s">
        <v>52</v>
      </c>
      <c r="C38">
        <v>3</v>
      </c>
      <c r="D38">
        <v>10</v>
      </c>
      <c r="G38">
        <v>4</v>
      </c>
      <c r="H38">
        <f t="shared" si="10"/>
        <v>0.3</v>
      </c>
      <c r="I38">
        <f t="shared" si="11"/>
        <v>0.1</v>
      </c>
      <c r="J38">
        <f t="shared" si="12"/>
        <v>-0.19999999999999998</v>
      </c>
      <c r="N38">
        <v>4</v>
      </c>
      <c r="O38">
        <f t="shared" si="14"/>
        <v>0.35</v>
      </c>
      <c r="P38">
        <f t="shared" si="14"/>
        <v>0.25</v>
      </c>
      <c r="Q38">
        <f t="shared" si="13"/>
        <v>-9.9999999999999978E-2</v>
      </c>
    </row>
    <row r="39" spans="1:17" x14ac:dyDescent="0.3">
      <c r="A39" t="s">
        <v>121</v>
      </c>
      <c r="B39" t="s">
        <v>52</v>
      </c>
      <c r="C39">
        <v>7</v>
      </c>
      <c r="D39">
        <v>10</v>
      </c>
      <c r="G39">
        <v>5</v>
      </c>
      <c r="H39">
        <f t="shared" si="10"/>
        <v>0.7</v>
      </c>
      <c r="I39">
        <f t="shared" si="11"/>
        <v>1</v>
      </c>
      <c r="J39">
        <f t="shared" si="12"/>
        <v>0.30000000000000004</v>
      </c>
      <c r="N39">
        <v>5</v>
      </c>
      <c r="O39">
        <f t="shared" si="14"/>
        <v>0.85</v>
      </c>
      <c r="P39">
        <f t="shared" si="14"/>
        <v>1</v>
      </c>
      <c r="Q39">
        <f t="shared" si="13"/>
        <v>0.15000000000000002</v>
      </c>
    </row>
    <row r="40" spans="1:17" x14ac:dyDescent="0.3">
      <c r="A40" t="s">
        <v>122</v>
      </c>
      <c r="B40" t="s">
        <v>52</v>
      </c>
      <c r="C40">
        <v>8</v>
      </c>
      <c r="D40">
        <v>10</v>
      </c>
      <c r="G40">
        <v>6</v>
      </c>
      <c r="H40">
        <f t="shared" si="10"/>
        <v>0.8</v>
      </c>
      <c r="I40">
        <f t="shared" si="11"/>
        <v>1</v>
      </c>
      <c r="J40">
        <f t="shared" si="12"/>
        <v>0.19999999999999996</v>
      </c>
      <c r="N40">
        <v>6</v>
      </c>
      <c r="O40">
        <f t="shared" si="14"/>
        <v>0.9</v>
      </c>
      <c r="P40">
        <f t="shared" si="14"/>
        <v>1</v>
      </c>
      <c r="Q40">
        <f t="shared" si="13"/>
        <v>9.9999999999999978E-2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0.9</v>
      </c>
      <c r="J41">
        <f t="shared" si="12"/>
        <v>-9.9999999999999978E-2</v>
      </c>
      <c r="N41">
        <v>7</v>
      </c>
      <c r="O41">
        <f t="shared" si="14"/>
        <v>1</v>
      </c>
      <c r="P41">
        <f t="shared" si="14"/>
        <v>0.9</v>
      </c>
      <c r="Q41">
        <f t="shared" si="13"/>
        <v>-9.9999999999999978E-2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2.5000000000000009</v>
      </c>
      <c r="P43" t="s">
        <v>47</v>
      </c>
      <c r="Q43">
        <f>100*SUM(Q35:Q42)/8</f>
        <v>1.2500000000000004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0</v>
      </c>
      <c r="D45">
        <v>10</v>
      </c>
    </row>
    <row r="46" spans="1:17" x14ac:dyDescent="0.3">
      <c r="A46" t="s">
        <v>88</v>
      </c>
      <c r="B46" t="s">
        <v>52</v>
      </c>
      <c r="C46">
        <v>1</v>
      </c>
      <c r="D46">
        <v>10</v>
      </c>
    </row>
    <row r="47" spans="1:17" x14ac:dyDescent="0.3">
      <c r="A47" t="s">
        <v>89</v>
      </c>
      <c r="B47" t="s">
        <v>52</v>
      </c>
      <c r="C47">
        <v>10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9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0.1</v>
      </c>
      <c r="J51">
        <f t="shared" ref="J51:J58" si="17">I51-H51</f>
        <v>0.1</v>
      </c>
      <c r="M51" t="s">
        <v>50</v>
      </c>
      <c r="N51">
        <v>1</v>
      </c>
      <c r="O51">
        <f>AVERAGE(H51,H119)</f>
        <v>0</v>
      </c>
      <c r="P51">
        <f>AVERAGE(I51,I119)</f>
        <v>0.05</v>
      </c>
      <c r="Q51">
        <f t="shared" ref="Q51:Q58" si="18">P51-O51</f>
        <v>0.05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</v>
      </c>
      <c r="J52">
        <f t="shared" si="17"/>
        <v>0</v>
      </c>
      <c r="N52">
        <v>2</v>
      </c>
      <c r="O52">
        <f t="shared" ref="O52:P58" si="19">AVERAGE(H52,H120)</f>
        <v>0</v>
      </c>
      <c r="P52">
        <f t="shared" si="19"/>
        <v>0.05</v>
      </c>
      <c r="Q52">
        <f t="shared" si="18"/>
        <v>0.05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</v>
      </c>
      <c r="J53">
        <f t="shared" si="17"/>
        <v>0</v>
      </c>
      <c r="N53">
        <v>3</v>
      </c>
      <c r="O53">
        <f t="shared" si="19"/>
        <v>0</v>
      </c>
      <c r="P53">
        <f t="shared" si="19"/>
        <v>0</v>
      </c>
      <c r="Q53">
        <f t="shared" si="18"/>
        <v>0</v>
      </c>
    </row>
    <row r="54" spans="1:17" x14ac:dyDescent="0.3">
      <c r="A54" t="s">
        <v>128</v>
      </c>
      <c r="B54" t="s">
        <v>52</v>
      </c>
      <c r="C54">
        <v>2</v>
      </c>
      <c r="D54">
        <v>10</v>
      </c>
      <c r="G54">
        <v>4</v>
      </c>
      <c r="H54">
        <f t="shared" si="15"/>
        <v>0.2</v>
      </c>
      <c r="I54">
        <f t="shared" si="16"/>
        <v>0.2</v>
      </c>
      <c r="J54">
        <f t="shared" si="17"/>
        <v>0</v>
      </c>
      <c r="N54">
        <v>4</v>
      </c>
      <c r="O54">
        <f t="shared" si="19"/>
        <v>0.15000000000000002</v>
      </c>
      <c r="P54">
        <f t="shared" si="19"/>
        <v>0.2</v>
      </c>
      <c r="Q54">
        <f t="shared" si="18"/>
        <v>4.9999999999999989E-2</v>
      </c>
    </row>
    <row r="55" spans="1:17" x14ac:dyDescent="0.3">
      <c r="A55" t="s">
        <v>129</v>
      </c>
      <c r="B55" t="s">
        <v>52</v>
      </c>
      <c r="C55">
        <v>9</v>
      </c>
      <c r="D55">
        <v>10</v>
      </c>
      <c r="G55">
        <v>5</v>
      </c>
      <c r="H55">
        <f t="shared" si="15"/>
        <v>0.9</v>
      </c>
      <c r="I55">
        <f t="shared" si="16"/>
        <v>1</v>
      </c>
      <c r="J55">
        <f t="shared" si="17"/>
        <v>9.9999999999999978E-2</v>
      </c>
      <c r="N55">
        <v>5</v>
      </c>
      <c r="O55">
        <f t="shared" si="19"/>
        <v>0.95</v>
      </c>
      <c r="P55">
        <f t="shared" si="19"/>
        <v>1</v>
      </c>
      <c r="Q55">
        <f t="shared" si="18"/>
        <v>5.0000000000000044E-2</v>
      </c>
    </row>
    <row r="56" spans="1:17" x14ac:dyDescent="0.3">
      <c r="A56" t="s">
        <v>130</v>
      </c>
      <c r="B56" t="s">
        <v>52</v>
      </c>
      <c r="C56">
        <v>10</v>
      </c>
      <c r="D56">
        <v>10</v>
      </c>
      <c r="G56">
        <v>6</v>
      </c>
      <c r="H56">
        <f t="shared" si="15"/>
        <v>1</v>
      </c>
      <c r="I56">
        <f t="shared" si="16"/>
        <v>1</v>
      </c>
      <c r="J56">
        <f t="shared" si="17"/>
        <v>0</v>
      </c>
      <c r="N56">
        <v>6</v>
      </c>
      <c r="O56">
        <f t="shared" si="19"/>
        <v>0.9</v>
      </c>
      <c r="P56">
        <f t="shared" si="19"/>
        <v>0.95</v>
      </c>
      <c r="Q56">
        <f t="shared" si="18"/>
        <v>4.9999999999999933E-2</v>
      </c>
    </row>
    <row r="57" spans="1:17" x14ac:dyDescent="0.3">
      <c r="A57" t="s">
        <v>131</v>
      </c>
      <c r="B57" t="s">
        <v>52</v>
      </c>
      <c r="C57">
        <v>9</v>
      </c>
      <c r="D57">
        <v>10</v>
      </c>
      <c r="G57">
        <v>7</v>
      </c>
      <c r="H57">
        <f t="shared" si="15"/>
        <v>0.9</v>
      </c>
      <c r="I57">
        <f t="shared" si="16"/>
        <v>1</v>
      </c>
      <c r="J57">
        <f t="shared" si="17"/>
        <v>9.9999999999999978E-2</v>
      </c>
      <c r="N57">
        <v>7</v>
      </c>
      <c r="O57">
        <f t="shared" si="19"/>
        <v>0.9</v>
      </c>
      <c r="P57">
        <f t="shared" si="19"/>
        <v>1</v>
      </c>
      <c r="Q57">
        <f t="shared" si="18"/>
        <v>9.9999999999999978E-2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1</v>
      </c>
      <c r="D59">
        <v>10</v>
      </c>
      <c r="I59" t="s">
        <v>47</v>
      </c>
      <c r="J59">
        <f>100*SUM(J51:J58)/8</f>
        <v>3.7499999999999991</v>
      </c>
      <c r="P59" t="s">
        <v>47</v>
      </c>
      <c r="Q59">
        <f>100*SUM(Q51:Q58)/8</f>
        <v>4.375</v>
      </c>
    </row>
    <row r="60" spans="1:17" x14ac:dyDescent="0.3">
      <c r="A60" t="s">
        <v>94</v>
      </c>
      <c r="B60" t="s">
        <v>52</v>
      </c>
      <c r="C60">
        <v>0</v>
      </c>
      <c r="D60">
        <v>10</v>
      </c>
    </row>
    <row r="61" spans="1:17" x14ac:dyDescent="0.3">
      <c r="A61" t="s">
        <v>95</v>
      </c>
      <c r="B61" t="s">
        <v>52</v>
      </c>
      <c r="C61">
        <v>0</v>
      </c>
      <c r="D61">
        <v>10</v>
      </c>
    </row>
    <row r="62" spans="1:17" x14ac:dyDescent="0.3">
      <c r="A62" t="s">
        <v>96</v>
      </c>
      <c r="B62" t="s">
        <v>52</v>
      </c>
      <c r="C62">
        <v>2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0.1</v>
      </c>
      <c r="J72">
        <f t="shared" si="22"/>
        <v>0.1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0.1</v>
      </c>
      <c r="J73">
        <f t="shared" si="22"/>
        <v>0.1</v>
      </c>
    </row>
    <row r="74" spans="1:10" x14ac:dyDescent="0.3">
      <c r="A74" t="s">
        <v>104</v>
      </c>
      <c r="B74" t="s">
        <v>57</v>
      </c>
      <c r="C74">
        <v>5</v>
      </c>
      <c r="D74">
        <v>10</v>
      </c>
      <c r="G74">
        <v>4</v>
      </c>
      <c r="H74">
        <f t="shared" si="20"/>
        <v>0.5</v>
      </c>
      <c r="I74">
        <f t="shared" si="21"/>
        <v>0.1</v>
      </c>
      <c r="J74">
        <f t="shared" si="22"/>
        <v>-0.4</v>
      </c>
    </row>
    <row r="75" spans="1:10" x14ac:dyDescent="0.3">
      <c r="A75" t="s">
        <v>105</v>
      </c>
      <c r="B75" t="s">
        <v>57</v>
      </c>
      <c r="C75">
        <v>10</v>
      </c>
      <c r="D75">
        <v>10</v>
      </c>
      <c r="G75">
        <v>5</v>
      </c>
      <c r="H75">
        <f t="shared" si="20"/>
        <v>1</v>
      </c>
      <c r="I75">
        <f t="shared" si="21"/>
        <v>1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10</v>
      </c>
      <c r="D76">
        <v>10</v>
      </c>
      <c r="G76">
        <v>6</v>
      </c>
      <c r="H76">
        <f t="shared" si="20"/>
        <v>1</v>
      </c>
      <c r="I76">
        <f t="shared" si="21"/>
        <v>1</v>
      </c>
      <c r="J76">
        <f t="shared" si="22"/>
        <v>0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-2.5</v>
      </c>
    </row>
    <row r="80" spans="1:10" x14ac:dyDescent="0.3">
      <c r="A80" t="s">
        <v>70</v>
      </c>
      <c r="B80" t="s">
        <v>57</v>
      </c>
      <c r="C80">
        <v>1</v>
      </c>
      <c r="D80">
        <v>10</v>
      </c>
    </row>
    <row r="81" spans="1:10" x14ac:dyDescent="0.3">
      <c r="A81" t="s">
        <v>71</v>
      </c>
      <c r="B81" t="s">
        <v>57</v>
      </c>
      <c r="C81">
        <v>1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</v>
      </c>
      <c r="J88">
        <f t="shared" si="25"/>
        <v>0</v>
      </c>
    </row>
    <row r="89" spans="1:10" x14ac:dyDescent="0.3">
      <c r="A89" t="s">
        <v>111</v>
      </c>
      <c r="B89" t="s">
        <v>57</v>
      </c>
      <c r="C89">
        <v>1</v>
      </c>
      <c r="D89">
        <v>10</v>
      </c>
      <c r="G89">
        <v>3</v>
      </c>
      <c r="H89">
        <f t="shared" si="23"/>
        <v>0.1</v>
      </c>
      <c r="I89">
        <f t="shared" si="24"/>
        <v>0.1</v>
      </c>
      <c r="J89">
        <f t="shared" si="25"/>
        <v>0</v>
      </c>
    </row>
    <row r="90" spans="1:10" x14ac:dyDescent="0.3">
      <c r="A90" t="s">
        <v>112</v>
      </c>
      <c r="B90" t="s">
        <v>57</v>
      </c>
      <c r="C90">
        <v>4</v>
      </c>
      <c r="D90">
        <v>10</v>
      </c>
      <c r="G90">
        <v>4</v>
      </c>
      <c r="H90">
        <f t="shared" si="23"/>
        <v>0.4</v>
      </c>
      <c r="I90">
        <f t="shared" si="24"/>
        <v>0.2</v>
      </c>
      <c r="J90">
        <f t="shared" si="25"/>
        <v>-0.2</v>
      </c>
    </row>
    <row r="91" spans="1:10" x14ac:dyDescent="0.3">
      <c r="A91" t="s">
        <v>113</v>
      </c>
      <c r="B91" t="s">
        <v>57</v>
      </c>
      <c r="C91">
        <v>9</v>
      </c>
      <c r="D91">
        <v>10</v>
      </c>
      <c r="G91">
        <v>5</v>
      </c>
      <c r="H91">
        <f t="shared" si="23"/>
        <v>0.9</v>
      </c>
      <c r="I91">
        <f t="shared" si="24"/>
        <v>1</v>
      </c>
      <c r="J91">
        <f t="shared" si="25"/>
        <v>9.9999999999999978E-2</v>
      </c>
    </row>
    <row r="92" spans="1:10" x14ac:dyDescent="0.3">
      <c r="A92" t="s">
        <v>114</v>
      </c>
      <c r="B92" t="s">
        <v>57</v>
      </c>
      <c r="C92">
        <v>10</v>
      </c>
      <c r="D92">
        <v>10</v>
      </c>
      <c r="G92">
        <v>6</v>
      </c>
      <c r="H92">
        <f t="shared" si="23"/>
        <v>1</v>
      </c>
      <c r="I92">
        <f t="shared" si="24"/>
        <v>1</v>
      </c>
      <c r="J92">
        <f t="shared" si="25"/>
        <v>0</v>
      </c>
    </row>
    <row r="93" spans="1:10" x14ac:dyDescent="0.3">
      <c r="A93" t="s">
        <v>115</v>
      </c>
      <c r="B93" t="s">
        <v>57</v>
      </c>
      <c r="C93">
        <v>9</v>
      </c>
      <c r="D93">
        <v>10</v>
      </c>
      <c r="G93">
        <v>7</v>
      </c>
      <c r="H93">
        <f t="shared" si="23"/>
        <v>0.9</v>
      </c>
      <c r="I93">
        <f t="shared" si="24"/>
        <v>1</v>
      </c>
      <c r="J93">
        <f t="shared" si="25"/>
        <v>9.9999999999999978E-2</v>
      </c>
    </row>
    <row r="94" spans="1:10" x14ac:dyDescent="0.3">
      <c r="A94" t="s">
        <v>116</v>
      </c>
      <c r="B94" t="s">
        <v>57</v>
      </c>
      <c r="C94">
        <v>9</v>
      </c>
      <c r="D94">
        <v>10</v>
      </c>
      <c r="G94">
        <v>8</v>
      </c>
      <c r="H94">
        <f t="shared" si="23"/>
        <v>0.9</v>
      </c>
      <c r="I94">
        <f t="shared" si="24"/>
        <v>1</v>
      </c>
      <c r="J94">
        <f t="shared" si="25"/>
        <v>9.9999999999999978E-2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1.2499999999999991</v>
      </c>
    </row>
    <row r="96" spans="1:10" x14ac:dyDescent="0.3">
      <c r="A96" t="s">
        <v>78</v>
      </c>
      <c r="B96" t="s">
        <v>57</v>
      </c>
      <c r="C96">
        <v>0</v>
      </c>
      <c r="D96">
        <v>10</v>
      </c>
    </row>
    <row r="97" spans="1:10" x14ac:dyDescent="0.3">
      <c r="A97" t="s">
        <v>79</v>
      </c>
      <c r="B97" t="s">
        <v>57</v>
      </c>
      <c r="C97">
        <v>1</v>
      </c>
      <c r="D97">
        <v>10</v>
      </c>
    </row>
    <row r="98" spans="1:10" x14ac:dyDescent="0.3">
      <c r="A98" t="s">
        <v>80</v>
      </c>
      <c r="B98" t="s">
        <v>57</v>
      </c>
      <c r="C98">
        <v>2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0.1</v>
      </c>
      <c r="J104">
        <f t="shared" si="28"/>
        <v>0.1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4</v>
      </c>
      <c r="D106">
        <v>10</v>
      </c>
      <c r="G106">
        <v>4</v>
      </c>
      <c r="H106">
        <f t="shared" si="26"/>
        <v>0.4</v>
      </c>
      <c r="I106">
        <f t="shared" si="27"/>
        <v>0.4</v>
      </c>
      <c r="J106">
        <f t="shared" si="28"/>
        <v>0</v>
      </c>
    </row>
    <row r="107" spans="1:10" x14ac:dyDescent="0.3">
      <c r="A107" t="s">
        <v>121</v>
      </c>
      <c r="B107" t="s">
        <v>57</v>
      </c>
      <c r="C107">
        <v>10</v>
      </c>
      <c r="D107">
        <v>10</v>
      </c>
      <c r="G107">
        <v>5</v>
      </c>
      <c r="H107">
        <f t="shared" si="26"/>
        <v>1</v>
      </c>
      <c r="I107">
        <f t="shared" si="27"/>
        <v>1</v>
      </c>
      <c r="J107">
        <f t="shared" si="28"/>
        <v>0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1</v>
      </c>
      <c r="J108">
        <f t="shared" si="28"/>
        <v>0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0.9</v>
      </c>
      <c r="J109">
        <f t="shared" si="28"/>
        <v>-9.9999999999999978E-2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3.4694469519536142E-16</v>
      </c>
    </row>
    <row r="112" spans="1:10" x14ac:dyDescent="0.3">
      <c r="A112" t="s">
        <v>86</v>
      </c>
      <c r="B112" t="s">
        <v>57</v>
      </c>
      <c r="C112">
        <v>1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4</v>
      </c>
      <c r="D114">
        <v>10</v>
      </c>
    </row>
    <row r="115" spans="1:10" x14ac:dyDescent="0.3">
      <c r="A115" t="s">
        <v>89</v>
      </c>
      <c r="B115" t="s">
        <v>57</v>
      </c>
      <c r="C115">
        <v>10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9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0.1</v>
      </c>
      <c r="J120">
        <f t="shared" si="31"/>
        <v>0.1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</v>
      </c>
      <c r="J121">
        <f t="shared" si="31"/>
        <v>0</v>
      </c>
    </row>
    <row r="122" spans="1:10" x14ac:dyDescent="0.3">
      <c r="A122" t="s">
        <v>128</v>
      </c>
      <c r="B122" t="s">
        <v>57</v>
      </c>
      <c r="C122">
        <v>1</v>
      </c>
      <c r="D122">
        <v>10</v>
      </c>
      <c r="G122">
        <v>4</v>
      </c>
      <c r="H122">
        <f t="shared" si="29"/>
        <v>0.1</v>
      </c>
      <c r="I122">
        <f t="shared" si="30"/>
        <v>0.2</v>
      </c>
      <c r="J122">
        <f t="shared" si="31"/>
        <v>0.1</v>
      </c>
    </row>
    <row r="123" spans="1:10" x14ac:dyDescent="0.3">
      <c r="A123" t="s">
        <v>129</v>
      </c>
      <c r="B123" t="s">
        <v>57</v>
      </c>
      <c r="C123">
        <v>10</v>
      </c>
      <c r="D123">
        <v>10</v>
      </c>
      <c r="G123">
        <v>5</v>
      </c>
      <c r="H123">
        <f t="shared" si="29"/>
        <v>1</v>
      </c>
      <c r="I123">
        <f t="shared" si="30"/>
        <v>1</v>
      </c>
      <c r="J123">
        <f t="shared" si="31"/>
        <v>0</v>
      </c>
    </row>
    <row r="124" spans="1:10" x14ac:dyDescent="0.3">
      <c r="A124" t="s">
        <v>130</v>
      </c>
      <c r="B124" t="s">
        <v>57</v>
      </c>
      <c r="C124">
        <v>8</v>
      </c>
      <c r="D124">
        <v>10</v>
      </c>
      <c r="G124">
        <v>6</v>
      </c>
      <c r="H124">
        <f t="shared" si="29"/>
        <v>0.8</v>
      </c>
      <c r="I124">
        <f t="shared" si="30"/>
        <v>0.9</v>
      </c>
      <c r="J124">
        <f t="shared" si="31"/>
        <v>9.9999999999999978E-2</v>
      </c>
    </row>
    <row r="125" spans="1:10" x14ac:dyDescent="0.3">
      <c r="A125" t="s">
        <v>131</v>
      </c>
      <c r="B125" t="s">
        <v>57</v>
      </c>
      <c r="C125">
        <v>9</v>
      </c>
      <c r="D125">
        <v>10</v>
      </c>
      <c r="G125">
        <v>7</v>
      </c>
      <c r="H125">
        <f t="shared" si="29"/>
        <v>0.9</v>
      </c>
      <c r="I125">
        <f t="shared" si="30"/>
        <v>1</v>
      </c>
      <c r="J125">
        <f t="shared" si="31"/>
        <v>9.9999999999999978E-2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5</v>
      </c>
    </row>
    <row r="128" spans="1:10" x14ac:dyDescent="0.3">
      <c r="A128" t="s">
        <v>94</v>
      </c>
      <c r="B128" t="s">
        <v>57</v>
      </c>
      <c r="C128">
        <v>1</v>
      </c>
      <c r="D128">
        <v>10</v>
      </c>
    </row>
    <row r="129" spans="1:4" x14ac:dyDescent="0.3">
      <c r="A129" t="s">
        <v>95</v>
      </c>
      <c r="B129" t="s">
        <v>57</v>
      </c>
      <c r="C129">
        <v>0</v>
      </c>
      <c r="D129">
        <v>10</v>
      </c>
    </row>
    <row r="130" spans="1:4" x14ac:dyDescent="0.3">
      <c r="A130" t="s">
        <v>96</v>
      </c>
      <c r="B130" t="s">
        <v>57</v>
      </c>
      <c r="C130">
        <v>2</v>
      </c>
      <c r="D130">
        <v>10</v>
      </c>
    </row>
    <row r="131" spans="1:4" x14ac:dyDescent="0.3">
      <c r="A131" t="s">
        <v>97</v>
      </c>
      <c r="B131" t="s">
        <v>57</v>
      </c>
      <c r="C131">
        <v>10</v>
      </c>
      <c r="D131">
        <v>10</v>
      </c>
    </row>
    <row r="132" spans="1:4" x14ac:dyDescent="0.3">
      <c r="A132" t="s">
        <v>98</v>
      </c>
      <c r="B132" t="s">
        <v>57</v>
      </c>
      <c r="C132">
        <v>9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1</v>
      </c>
      <c r="D3">
        <v>10</v>
      </c>
      <c r="F3" t="s">
        <v>46</v>
      </c>
      <c r="G3">
        <v>1</v>
      </c>
      <c r="H3">
        <f t="shared" ref="H3:H10" si="0">C3/D3</f>
        <v>0.1</v>
      </c>
      <c r="I3">
        <f t="shared" ref="I3:I10" si="1">C11/D11</f>
        <v>0</v>
      </c>
      <c r="J3">
        <f t="shared" ref="J3:J10" si="2">I3-H3</f>
        <v>-0.1</v>
      </c>
      <c r="M3" t="s">
        <v>46</v>
      </c>
      <c r="N3">
        <v>1</v>
      </c>
      <c r="O3">
        <f>AVERAGE(H3,H71)</f>
        <v>0.05</v>
      </c>
      <c r="P3">
        <f>AVERAGE(I3,I71)</f>
        <v>0</v>
      </c>
      <c r="Q3">
        <f t="shared" ref="Q3:Q10" si="3">P3-O3</f>
        <v>-0.05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0.6</v>
      </c>
      <c r="J4">
        <f t="shared" si="2"/>
        <v>0.6</v>
      </c>
      <c r="N4">
        <v>2</v>
      </c>
      <c r="O4">
        <f t="shared" ref="O4:P10" si="4">AVERAGE(H4,H72)</f>
        <v>0.05</v>
      </c>
      <c r="P4">
        <f t="shared" si="4"/>
        <v>0.7</v>
      </c>
      <c r="Q4">
        <f t="shared" si="3"/>
        <v>0.64999999999999991</v>
      </c>
    </row>
    <row r="5" spans="1:17" x14ac:dyDescent="0.3">
      <c r="A5" t="s">
        <v>103</v>
      </c>
      <c r="B5" t="s">
        <v>52</v>
      </c>
      <c r="C5">
        <v>1</v>
      </c>
      <c r="D5">
        <v>10</v>
      </c>
      <c r="G5">
        <v>3</v>
      </c>
      <c r="H5">
        <f t="shared" si="0"/>
        <v>0.1</v>
      </c>
      <c r="I5">
        <f t="shared" si="1"/>
        <v>0</v>
      </c>
      <c r="J5">
        <f t="shared" si="2"/>
        <v>-0.1</v>
      </c>
      <c r="N5">
        <v>3</v>
      </c>
      <c r="O5">
        <f t="shared" si="4"/>
        <v>0.15000000000000002</v>
      </c>
      <c r="P5">
        <f t="shared" si="4"/>
        <v>0.05</v>
      </c>
      <c r="Q5">
        <f t="shared" si="3"/>
        <v>-0.10000000000000002</v>
      </c>
    </row>
    <row r="6" spans="1:17" x14ac:dyDescent="0.3">
      <c r="A6" t="s">
        <v>104</v>
      </c>
      <c r="B6" t="s">
        <v>52</v>
      </c>
      <c r="C6">
        <v>3</v>
      </c>
      <c r="D6">
        <v>10</v>
      </c>
      <c r="G6">
        <v>4</v>
      </c>
      <c r="H6">
        <f t="shared" si="0"/>
        <v>0.3</v>
      </c>
      <c r="I6">
        <f t="shared" si="1"/>
        <v>0</v>
      </c>
      <c r="J6">
        <f t="shared" si="2"/>
        <v>-0.3</v>
      </c>
      <c r="N6">
        <v>4</v>
      </c>
      <c r="O6">
        <f t="shared" si="4"/>
        <v>0.4</v>
      </c>
      <c r="P6">
        <f t="shared" si="4"/>
        <v>0.25</v>
      </c>
      <c r="Q6">
        <f t="shared" si="3"/>
        <v>-0.15000000000000002</v>
      </c>
    </row>
    <row r="7" spans="1:17" x14ac:dyDescent="0.3">
      <c r="A7" t="s">
        <v>105</v>
      </c>
      <c r="B7" t="s">
        <v>52</v>
      </c>
      <c r="C7">
        <v>9</v>
      </c>
      <c r="D7">
        <v>10</v>
      </c>
      <c r="G7">
        <v>5</v>
      </c>
      <c r="H7">
        <f t="shared" si="0"/>
        <v>0.9</v>
      </c>
      <c r="I7">
        <f t="shared" si="1"/>
        <v>1</v>
      </c>
      <c r="J7">
        <f t="shared" si="2"/>
        <v>9.9999999999999978E-2</v>
      </c>
      <c r="N7">
        <v>5</v>
      </c>
      <c r="O7">
        <f t="shared" si="4"/>
        <v>0.9</v>
      </c>
      <c r="P7">
        <f t="shared" si="4"/>
        <v>1</v>
      </c>
      <c r="Q7">
        <f t="shared" si="3"/>
        <v>9.9999999999999978E-2</v>
      </c>
    </row>
    <row r="8" spans="1:17" x14ac:dyDescent="0.3">
      <c r="A8" t="s">
        <v>106</v>
      </c>
      <c r="B8" t="s">
        <v>52</v>
      </c>
      <c r="C8">
        <v>8</v>
      </c>
      <c r="D8">
        <v>10</v>
      </c>
      <c r="G8">
        <v>6</v>
      </c>
      <c r="H8">
        <f t="shared" si="0"/>
        <v>0.8</v>
      </c>
      <c r="I8">
        <f t="shared" si="1"/>
        <v>0.9</v>
      </c>
      <c r="J8">
        <f t="shared" si="2"/>
        <v>9.9999999999999978E-2</v>
      </c>
      <c r="N8">
        <v>6</v>
      </c>
      <c r="O8">
        <f t="shared" si="4"/>
        <v>0.8</v>
      </c>
      <c r="P8">
        <f t="shared" si="4"/>
        <v>0.95</v>
      </c>
      <c r="Q8">
        <f t="shared" si="3"/>
        <v>0.14999999999999991</v>
      </c>
    </row>
    <row r="9" spans="1:17" x14ac:dyDescent="0.3">
      <c r="A9" t="s">
        <v>107</v>
      </c>
      <c r="B9" t="s">
        <v>52</v>
      </c>
      <c r="C9">
        <v>9</v>
      </c>
      <c r="D9">
        <v>10</v>
      </c>
      <c r="G9">
        <v>7</v>
      </c>
      <c r="H9">
        <f t="shared" si="0"/>
        <v>0.9</v>
      </c>
      <c r="I9">
        <f t="shared" si="1"/>
        <v>1</v>
      </c>
      <c r="J9">
        <f t="shared" si="2"/>
        <v>9.9999999999999978E-2</v>
      </c>
      <c r="N9">
        <v>7</v>
      </c>
      <c r="O9">
        <f t="shared" si="4"/>
        <v>0.85000000000000009</v>
      </c>
      <c r="P9">
        <f t="shared" si="4"/>
        <v>1</v>
      </c>
      <c r="Q9">
        <f t="shared" si="3"/>
        <v>0.14999999999999991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0.95</v>
      </c>
      <c r="P10">
        <f t="shared" si="4"/>
        <v>1</v>
      </c>
      <c r="Q10">
        <f t="shared" si="3"/>
        <v>5.0000000000000044E-2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5</v>
      </c>
      <c r="P11" t="s">
        <v>47</v>
      </c>
      <c r="Q11">
        <f>100*SUM(Q3:Q10)/8</f>
        <v>9.9999999999999947</v>
      </c>
    </row>
    <row r="12" spans="1:17" x14ac:dyDescent="0.3">
      <c r="A12" t="s">
        <v>70</v>
      </c>
      <c r="B12" t="s">
        <v>52</v>
      </c>
      <c r="C12">
        <v>6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9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0.9</v>
      </c>
      <c r="J20">
        <f t="shared" si="7"/>
        <v>0.9</v>
      </c>
      <c r="N20">
        <v>2</v>
      </c>
      <c r="O20">
        <f t="shared" ref="O20:P26" si="9">AVERAGE(H20,H88)</f>
        <v>0</v>
      </c>
      <c r="P20">
        <f t="shared" si="9"/>
        <v>0.95</v>
      </c>
      <c r="Q20">
        <f t="shared" si="8"/>
        <v>0.95</v>
      </c>
    </row>
    <row r="21" spans="1:17" x14ac:dyDescent="0.3">
      <c r="A21" t="s">
        <v>111</v>
      </c>
      <c r="B21" t="s">
        <v>52</v>
      </c>
      <c r="C21">
        <v>5</v>
      </c>
      <c r="D21">
        <v>10</v>
      </c>
      <c r="G21">
        <v>3</v>
      </c>
      <c r="H21">
        <f t="shared" si="5"/>
        <v>0.5</v>
      </c>
      <c r="I21">
        <f t="shared" si="6"/>
        <v>0.9</v>
      </c>
      <c r="J21">
        <f t="shared" si="7"/>
        <v>0.4</v>
      </c>
      <c r="N21">
        <v>3</v>
      </c>
      <c r="O21">
        <f t="shared" si="9"/>
        <v>0.5</v>
      </c>
      <c r="P21">
        <f t="shared" si="9"/>
        <v>0.9</v>
      </c>
      <c r="Q21">
        <f t="shared" si="8"/>
        <v>0.4</v>
      </c>
    </row>
    <row r="22" spans="1:17" x14ac:dyDescent="0.3">
      <c r="A22" t="s">
        <v>112</v>
      </c>
      <c r="B22" t="s">
        <v>52</v>
      </c>
      <c r="C22">
        <v>8</v>
      </c>
      <c r="D22">
        <v>10</v>
      </c>
      <c r="G22">
        <v>4</v>
      </c>
      <c r="H22">
        <f t="shared" si="5"/>
        <v>0.8</v>
      </c>
      <c r="I22">
        <f t="shared" si="6"/>
        <v>0.7</v>
      </c>
      <c r="J22">
        <f t="shared" si="7"/>
        <v>-0.10000000000000009</v>
      </c>
      <c r="N22">
        <v>4</v>
      </c>
      <c r="O22">
        <f t="shared" si="9"/>
        <v>0.60000000000000009</v>
      </c>
      <c r="P22">
        <f t="shared" si="9"/>
        <v>0.75</v>
      </c>
      <c r="Q22">
        <f t="shared" si="8"/>
        <v>0.14999999999999991</v>
      </c>
    </row>
    <row r="23" spans="1:17" x14ac:dyDescent="0.3">
      <c r="A23" t="s">
        <v>113</v>
      </c>
      <c r="B23" t="s">
        <v>52</v>
      </c>
      <c r="C23">
        <v>10</v>
      </c>
      <c r="D23">
        <v>10</v>
      </c>
      <c r="G23">
        <v>5</v>
      </c>
      <c r="H23">
        <f t="shared" si="5"/>
        <v>1</v>
      </c>
      <c r="I23">
        <f t="shared" si="6"/>
        <v>1</v>
      </c>
      <c r="J23">
        <f t="shared" si="7"/>
        <v>0</v>
      </c>
      <c r="N23">
        <v>5</v>
      </c>
      <c r="O23">
        <f t="shared" si="9"/>
        <v>0.95</v>
      </c>
      <c r="P23">
        <f t="shared" si="9"/>
        <v>1</v>
      </c>
      <c r="Q23">
        <f t="shared" si="8"/>
        <v>5.0000000000000044E-2</v>
      </c>
    </row>
    <row r="24" spans="1:17" x14ac:dyDescent="0.3">
      <c r="A24" t="s">
        <v>114</v>
      </c>
      <c r="B24" t="s">
        <v>52</v>
      </c>
      <c r="C24">
        <v>9</v>
      </c>
      <c r="D24">
        <v>10</v>
      </c>
      <c r="G24">
        <v>6</v>
      </c>
      <c r="H24">
        <f t="shared" si="5"/>
        <v>0.9</v>
      </c>
      <c r="I24">
        <f t="shared" si="6"/>
        <v>1</v>
      </c>
      <c r="J24">
        <f t="shared" si="7"/>
        <v>9.9999999999999978E-2</v>
      </c>
      <c r="N24">
        <v>6</v>
      </c>
      <c r="O24">
        <f t="shared" si="9"/>
        <v>0.9</v>
      </c>
      <c r="P24">
        <f t="shared" si="9"/>
        <v>1</v>
      </c>
      <c r="Q24">
        <f t="shared" si="8"/>
        <v>9.9999999999999978E-2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1</v>
      </c>
      <c r="J25">
        <f t="shared" si="7"/>
        <v>0</v>
      </c>
      <c r="N25">
        <v>7</v>
      </c>
      <c r="O25">
        <f t="shared" si="9"/>
        <v>1</v>
      </c>
      <c r="P25">
        <f t="shared" si="9"/>
        <v>0.95</v>
      </c>
      <c r="Q25">
        <f t="shared" si="8"/>
        <v>-5.0000000000000044E-2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16.249999999999996</v>
      </c>
      <c r="P27" t="s">
        <v>47</v>
      </c>
      <c r="Q27">
        <f>100*SUM(Q19:Q26)/8</f>
        <v>20</v>
      </c>
    </row>
    <row r="28" spans="1:17" x14ac:dyDescent="0.3">
      <c r="A28" t="s">
        <v>78</v>
      </c>
      <c r="B28" t="s">
        <v>52</v>
      </c>
      <c r="C28">
        <v>9</v>
      </c>
      <c r="D28">
        <v>10</v>
      </c>
    </row>
    <row r="29" spans="1:17" x14ac:dyDescent="0.3">
      <c r="A29" t="s">
        <v>79</v>
      </c>
      <c r="B29" t="s">
        <v>52</v>
      </c>
      <c r="C29">
        <v>9</v>
      </c>
      <c r="D29">
        <v>10</v>
      </c>
    </row>
    <row r="30" spans="1:17" x14ac:dyDescent="0.3">
      <c r="A30" t="s">
        <v>80</v>
      </c>
      <c r="B30" t="s">
        <v>52</v>
      </c>
      <c r="C30">
        <v>7</v>
      </c>
      <c r="D30">
        <v>10</v>
      </c>
    </row>
    <row r="31" spans="1:17" x14ac:dyDescent="0.3">
      <c r="A31" t="s">
        <v>81</v>
      </c>
      <c r="B31" t="s">
        <v>52</v>
      </c>
      <c r="C31">
        <v>10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0.5</v>
      </c>
      <c r="J36">
        <f t="shared" si="12"/>
        <v>0.5</v>
      </c>
      <c r="N36">
        <v>2</v>
      </c>
      <c r="O36">
        <f t="shared" ref="O36:P42" si="14">AVERAGE(H36,H104)</f>
        <v>0</v>
      </c>
      <c r="P36">
        <f t="shared" si="14"/>
        <v>0.5</v>
      </c>
      <c r="Q36">
        <f t="shared" si="13"/>
        <v>0.5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0.2</v>
      </c>
      <c r="J37">
        <f t="shared" si="12"/>
        <v>0.2</v>
      </c>
      <c r="N37">
        <v>3</v>
      </c>
      <c r="O37">
        <f t="shared" si="14"/>
        <v>0</v>
      </c>
      <c r="P37">
        <f t="shared" si="14"/>
        <v>0.25</v>
      </c>
      <c r="Q37">
        <f t="shared" si="13"/>
        <v>0.25</v>
      </c>
    </row>
    <row r="38" spans="1:17" x14ac:dyDescent="0.3">
      <c r="A38" t="s">
        <v>120</v>
      </c>
      <c r="B38" t="s">
        <v>52</v>
      </c>
      <c r="C38">
        <v>8</v>
      </c>
      <c r="D38">
        <v>10</v>
      </c>
      <c r="G38">
        <v>4</v>
      </c>
      <c r="H38">
        <f t="shared" si="10"/>
        <v>0.8</v>
      </c>
      <c r="I38">
        <f t="shared" si="11"/>
        <v>0.4</v>
      </c>
      <c r="J38">
        <f t="shared" si="12"/>
        <v>-0.4</v>
      </c>
      <c r="N38">
        <v>4</v>
      </c>
      <c r="O38">
        <f t="shared" si="14"/>
        <v>0.55000000000000004</v>
      </c>
      <c r="P38">
        <f t="shared" si="14"/>
        <v>0.4</v>
      </c>
      <c r="Q38">
        <f t="shared" si="13"/>
        <v>-0.15000000000000002</v>
      </c>
    </row>
    <row r="39" spans="1:17" x14ac:dyDescent="0.3">
      <c r="A39" t="s">
        <v>121</v>
      </c>
      <c r="B39" t="s">
        <v>52</v>
      </c>
      <c r="C39">
        <v>10</v>
      </c>
      <c r="D39">
        <v>10</v>
      </c>
      <c r="G39">
        <v>5</v>
      </c>
      <c r="H39">
        <f t="shared" si="10"/>
        <v>1</v>
      </c>
      <c r="I39">
        <f t="shared" si="11"/>
        <v>1</v>
      </c>
      <c r="J39">
        <f t="shared" si="12"/>
        <v>0</v>
      </c>
      <c r="N39">
        <v>5</v>
      </c>
      <c r="O39">
        <f t="shared" si="14"/>
        <v>0.95</v>
      </c>
      <c r="P39">
        <f t="shared" si="14"/>
        <v>1</v>
      </c>
      <c r="Q39">
        <f t="shared" si="13"/>
        <v>5.0000000000000044E-2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0.9</v>
      </c>
      <c r="P40">
        <f t="shared" si="14"/>
        <v>1</v>
      </c>
      <c r="Q40">
        <f t="shared" si="13"/>
        <v>9.9999999999999978E-2</v>
      </c>
    </row>
    <row r="41" spans="1:17" x14ac:dyDescent="0.3">
      <c r="A41" t="s">
        <v>123</v>
      </c>
      <c r="B41" t="s">
        <v>52</v>
      </c>
      <c r="C41">
        <v>9</v>
      </c>
      <c r="D41">
        <v>10</v>
      </c>
      <c r="G41">
        <v>7</v>
      </c>
      <c r="H41">
        <f t="shared" si="10"/>
        <v>0.9</v>
      </c>
      <c r="I41">
        <f t="shared" si="11"/>
        <v>1</v>
      </c>
      <c r="J41">
        <f t="shared" si="12"/>
        <v>9.9999999999999978E-2</v>
      </c>
      <c r="N41">
        <v>7</v>
      </c>
      <c r="O41">
        <f t="shared" si="14"/>
        <v>0.9</v>
      </c>
      <c r="P41">
        <f t="shared" si="14"/>
        <v>1</v>
      </c>
      <c r="Q41">
        <f t="shared" si="13"/>
        <v>9.9999999999999978E-2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4.9999999999999991</v>
      </c>
      <c r="P43" t="s">
        <v>47</v>
      </c>
      <c r="Q43">
        <f>100*SUM(Q35:Q42)/8</f>
        <v>10.625</v>
      </c>
    </row>
    <row r="44" spans="1:17" x14ac:dyDescent="0.3">
      <c r="A44" t="s">
        <v>86</v>
      </c>
      <c r="B44" t="s">
        <v>52</v>
      </c>
      <c r="C44">
        <v>5</v>
      </c>
      <c r="D44">
        <v>10</v>
      </c>
    </row>
    <row r="45" spans="1:17" x14ac:dyDescent="0.3">
      <c r="A45" t="s">
        <v>87</v>
      </c>
      <c r="B45" t="s">
        <v>52</v>
      </c>
      <c r="C45">
        <v>2</v>
      </c>
      <c r="D45">
        <v>10</v>
      </c>
    </row>
    <row r="46" spans="1:17" x14ac:dyDescent="0.3">
      <c r="A46" t="s">
        <v>88</v>
      </c>
      <c r="B46" t="s">
        <v>52</v>
      </c>
      <c r="C46">
        <v>4</v>
      </c>
      <c r="D46">
        <v>10</v>
      </c>
    </row>
    <row r="47" spans="1:17" x14ac:dyDescent="0.3">
      <c r="A47" t="s">
        <v>89</v>
      </c>
      <c r="B47" t="s">
        <v>52</v>
      </c>
      <c r="C47">
        <v>10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0.1</v>
      </c>
      <c r="J51">
        <f t="shared" ref="J51:J58" si="17">I51-H51</f>
        <v>0.1</v>
      </c>
      <c r="M51" t="s">
        <v>50</v>
      </c>
      <c r="N51">
        <v>1</v>
      </c>
      <c r="O51">
        <f>AVERAGE(H51,H119)</f>
        <v>0</v>
      </c>
      <c r="P51">
        <f>AVERAGE(I51,I119)</f>
        <v>0.05</v>
      </c>
      <c r="Q51">
        <f t="shared" ref="Q51:Q58" si="18">P51-O51</f>
        <v>0.05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0.5</v>
      </c>
      <c r="J52">
        <f t="shared" si="17"/>
        <v>0.5</v>
      </c>
      <c r="N52">
        <v>2</v>
      </c>
      <c r="O52">
        <f t="shared" ref="O52:P58" si="19">AVERAGE(H52,H120)</f>
        <v>0</v>
      </c>
      <c r="P52">
        <f t="shared" si="19"/>
        <v>0.5</v>
      </c>
      <c r="Q52">
        <f t="shared" si="18"/>
        <v>0.5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0.1</v>
      </c>
      <c r="J53">
        <f t="shared" si="17"/>
        <v>0.1</v>
      </c>
      <c r="N53">
        <v>3</v>
      </c>
      <c r="O53">
        <f t="shared" si="19"/>
        <v>0</v>
      </c>
      <c r="P53">
        <f t="shared" si="19"/>
        <v>0.25</v>
      </c>
      <c r="Q53">
        <f t="shared" si="18"/>
        <v>0.25</v>
      </c>
    </row>
    <row r="54" spans="1:17" x14ac:dyDescent="0.3">
      <c r="A54" t="s">
        <v>128</v>
      </c>
      <c r="B54" t="s">
        <v>52</v>
      </c>
      <c r="C54">
        <v>2</v>
      </c>
      <c r="D54">
        <v>10</v>
      </c>
      <c r="G54">
        <v>4</v>
      </c>
      <c r="H54">
        <f t="shared" si="15"/>
        <v>0.2</v>
      </c>
      <c r="I54">
        <f t="shared" si="16"/>
        <v>0.3</v>
      </c>
      <c r="J54">
        <f t="shared" si="17"/>
        <v>9.9999999999999978E-2</v>
      </c>
      <c r="N54">
        <v>4</v>
      </c>
      <c r="O54">
        <f t="shared" si="19"/>
        <v>0.2</v>
      </c>
      <c r="P54">
        <f t="shared" si="19"/>
        <v>0.2</v>
      </c>
      <c r="Q54">
        <f t="shared" si="18"/>
        <v>0</v>
      </c>
    </row>
    <row r="55" spans="1:17" x14ac:dyDescent="0.3">
      <c r="A55" t="s">
        <v>129</v>
      </c>
      <c r="B55" t="s">
        <v>52</v>
      </c>
      <c r="C55">
        <v>9</v>
      </c>
      <c r="D55">
        <v>10</v>
      </c>
      <c r="G55">
        <v>5</v>
      </c>
      <c r="H55">
        <f t="shared" si="15"/>
        <v>0.9</v>
      </c>
      <c r="I55">
        <f t="shared" si="16"/>
        <v>0.8</v>
      </c>
      <c r="J55">
        <f t="shared" si="17"/>
        <v>-9.9999999999999978E-2</v>
      </c>
      <c r="N55">
        <v>5</v>
      </c>
      <c r="O55">
        <f t="shared" si="19"/>
        <v>0.85000000000000009</v>
      </c>
      <c r="P55">
        <f t="shared" si="19"/>
        <v>0.9</v>
      </c>
      <c r="Q55">
        <f t="shared" si="18"/>
        <v>4.9999999999999933E-2</v>
      </c>
    </row>
    <row r="56" spans="1:17" x14ac:dyDescent="0.3">
      <c r="A56" t="s">
        <v>130</v>
      </c>
      <c r="B56" t="s">
        <v>52</v>
      </c>
      <c r="C56">
        <v>9</v>
      </c>
      <c r="D56">
        <v>10</v>
      </c>
      <c r="G56">
        <v>6</v>
      </c>
      <c r="H56">
        <f t="shared" si="15"/>
        <v>0.9</v>
      </c>
      <c r="I56">
        <f t="shared" si="16"/>
        <v>1</v>
      </c>
      <c r="J56">
        <f t="shared" si="17"/>
        <v>9.9999999999999978E-2</v>
      </c>
      <c r="N56">
        <v>6</v>
      </c>
      <c r="O56">
        <f t="shared" si="19"/>
        <v>0.85000000000000009</v>
      </c>
      <c r="P56">
        <f t="shared" si="19"/>
        <v>1</v>
      </c>
      <c r="Q56">
        <f t="shared" si="18"/>
        <v>0.14999999999999991</v>
      </c>
    </row>
    <row r="57" spans="1:17" x14ac:dyDescent="0.3">
      <c r="A57" t="s">
        <v>131</v>
      </c>
      <c r="B57" t="s">
        <v>52</v>
      </c>
      <c r="C57">
        <v>9</v>
      </c>
      <c r="D57">
        <v>10</v>
      </c>
      <c r="G57">
        <v>7</v>
      </c>
      <c r="H57">
        <f t="shared" si="15"/>
        <v>0.9</v>
      </c>
      <c r="I57">
        <f t="shared" si="16"/>
        <v>1</v>
      </c>
      <c r="J57">
        <f t="shared" si="17"/>
        <v>9.9999999999999978E-2</v>
      </c>
      <c r="N57">
        <v>7</v>
      </c>
      <c r="O57">
        <f t="shared" si="19"/>
        <v>0.8</v>
      </c>
      <c r="P57">
        <f t="shared" si="19"/>
        <v>1</v>
      </c>
      <c r="Q57">
        <f t="shared" si="18"/>
        <v>0.19999999999999996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1</v>
      </c>
      <c r="D59">
        <v>10</v>
      </c>
      <c r="I59" t="s">
        <v>47</v>
      </c>
      <c r="J59">
        <f>100*SUM(J51:J58)/8</f>
        <v>11.249999999999998</v>
      </c>
      <c r="P59" t="s">
        <v>47</v>
      </c>
      <c r="Q59">
        <f>100*SUM(Q51:Q58)/8</f>
        <v>14.999999999999996</v>
      </c>
    </row>
    <row r="60" spans="1:17" x14ac:dyDescent="0.3">
      <c r="A60" t="s">
        <v>94</v>
      </c>
      <c r="B60" t="s">
        <v>52</v>
      </c>
      <c r="C60">
        <v>5</v>
      </c>
      <c r="D60">
        <v>10</v>
      </c>
    </row>
    <row r="61" spans="1:17" x14ac:dyDescent="0.3">
      <c r="A61" t="s">
        <v>95</v>
      </c>
      <c r="B61" t="s">
        <v>52</v>
      </c>
      <c r="C61">
        <v>1</v>
      </c>
      <c r="D61">
        <v>10</v>
      </c>
    </row>
    <row r="62" spans="1:17" x14ac:dyDescent="0.3">
      <c r="A62" t="s">
        <v>96</v>
      </c>
      <c r="B62" t="s">
        <v>52</v>
      </c>
      <c r="C62">
        <v>3</v>
      </c>
      <c r="D62">
        <v>10</v>
      </c>
    </row>
    <row r="63" spans="1:17" x14ac:dyDescent="0.3">
      <c r="A63" t="s">
        <v>97</v>
      </c>
      <c r="B63" t="s">
        <v>52</v>
      </c>
      <c r="C63">
        <v>8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1</v>
      </c>
      <c r="D72">
        <v>10</v>
      </c>
      <c r="G72">
        <v>2</v>
      </c>
      <c r="H72">
        <f t="shared" si="20"/>
        <v>0.1</v>
      </c>
      <c r="I72">
        <f t="shared" si="21"/>
        <v>0.8</v>
      </c>
      <c r="J72">
        <f t="shared" si="22"/>
        <v>0.70000000000000007</v>
      </c>
    </row>
    <row r="73" spans="1:10" x14ac:dyDescent="0.3">
      <c r="A73" t="s">
        <v>103</v>
      </c>
      <c r="B73" t="s">
        <v>57</v>
      </c>
      <c r="C73">
        <v>2</v>
      </c>
      <c r="D73">
        <v>10</v>
      </c>
      <c r="G73">
        <v>3</v>
      </c>
      <c r="H73">
        <f t="shared" si="20"/>
        <v>0.2</v>
      </c>
      <c r="I73">
        <f t="shared" si="21"/>
        <v>0.1</v>
      </c>
      <c r="J73">
        <f t="shared" si="22"/>
        <v>-0.1</v>
      </c>
    </row>
    <row r="74" spans="1:10" x14ac:dyDescent="0.3">
      <c r="A74" t="s">
        <v>104</v>
      </c>
      <c r="B74" t="s">
        <v>57</v>
      </c>
      <c r="C74">
        <v>5</v>
      </c>
      <c r="D74">
        <v>10</v>
      </c>
      <c r="G74">
        <v>4</v>
      </c>
      <c r="H74">
        <f t="shared" si="20"/>
        <v>0.5</v>
      </c>
      <c r="I74">
        <f t="shared" si="21"/>
        <v>0.5</v>
      </c>
      <c r="J74">
        <f t="shared" si="22"/>
        <v>0</v>
      </c>
    </row>
    <row r="75" spans="1:10" x14ac:dyDescent="0.3">
      <c r="A75" t="s">
        <v>105</v>
      </c>
      <c r="B75" t="s">
        <v>57</v>
      </c>
      <c r="C75">
        <v>9</v>
      </c>
      <c r="D75">
        <v>10</v>
      </c>
      <c r="G75">
        <v>5</v>
      </c>
      <c r="H75">
        <f t="shared" si="20"/>
        <v>0.9</v>
      </c>
      <c r="I75">
        <f t="shared" si="21"/>
        <v>1</v>
      </c>
      <c r="J75">
        <f t="shared" si="22"/>
        <v>9.9999999999999978E-2</v>
      </c>
    </row>
    <row r="76" spans="1:10" x14ac:dyDescent="0.3">
      <c r="A76" t="s">
        <v>106</v>
      </c>
      <c r="B76" t="s">
        <v>57</v>
      </c>
      <c r="C76">
        <v>8</v>
      </c>
      <c r="D76">
        <v>10</v>
      </c>
      <c r="G76">
        <v>6</v>
      </c>
      <c r="H76">
        <f t="shared" si="20"/>
        <v>0.8</v>
      </c>
      <c r="I76">
        <f t="shared" si="21"/>
        <v>1</v>
      </c>
      <c r="J76">
        <f t="shared" si="22"/>
        <v>0.19999999999999996</v>
      </c>
    </row>
    <row r="77" spans="1:10" x14ac:dyDescent="0.3">
      <c r="A77" t="s">
        <v>107</v>
      </c>
      <c r="B77" t="s">
        <v>57</v>
      </c>
      <c r="C77">
        <v>8</v>
      </c>
      <c r="D77">
        <v>10</v>
      </c>
      <c r="G77">
        <v>7</v>
      </c>
      <c r="H77">
        <f t="shared" si="20"/>
        <v>0.8</v>
      </c>
      <c r="I77">
        <f t="shared" si="21"/>
        <v>1</v>
      </c>
      <c r="J77">
        <f t="shared" si="22"/>
        <v>0.19999999999999996</v>
      </c>
    </row>
    <row r="78" spans="1:10" x14ac:dyDescent="0.3">
      <c r="A78" t="s">
        <v>108</v>
      </c>
      <c r="B78" t="s">
        <v>57</v>
      </c>
      <c r="C78">
        <v>9</v>
      </c>
      <c r="D78">
        <v>10</v>
      </c>
      <c r="G78">
        <v>8</v>
      </c>
      <c r="H78">
        <f t="shared" si="20"/>
        <v>0.9</v>
      </c>
      <c r="I78">
        <f t="shared" si="21"/>
        <v>1</v>
      </c>
      <c r="J78">
        <f t="shared" si="22"/>
        <v>9.9999999999999978E-2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15.000000000000002</v>
      </c>
    </row>
    <row r="80" spans="1:10" x14ac:dyDescent="0.3">
      <c r="A80" t="s">
        <v>70</v>
      </c>
      <c r="B80" t="s">
        <v>57</v>
      </c>
      <c r="C80">
        <v>8</v>
      </c>
      <c r="D80">
        <v>10</v>
      </c>
    </row>
    <row r="81" spans="1:10" x14ac:dyDescent="0.3">
      <c r="A81" t="s">
        <v>71</v>
      </c>
      <c r="B81" t="s">
        <v>57</v>
      </c>
      <c r="C81">
        <v>1</v>
      </c>
      <c r="D81">
        <v>10</v>
      </c>
    </row>
    <row r="82" spans="1:10" x14ac:dyDescent="0.3">
      <c r="A82" t="s">
        <v>72</v>
      </c>
      <c r="B82" t="s">
        <v>57</v>
      </c>
      <c r="C82">
        <v>5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1</v>
      </c>
      <c r="J88">
        <f t="shared" si="25"/>
        <v>1</v>
      </c>
    </row>
    <row r="89" spans="1:10" x14ac:dyDescent="0.3">
      <c r="A89" t="s">
        <v>111</v>
      </c>
      <c r="B89" t="s">
        <v>57</v>
      </c>
      <c r="C89">
        <v>5</v>
      </c>
      <c r="D89">
        <v>10</v>
      </c>
      <c r="G89">
        <v>3</v>
      </c>
      <c r="H89">
        <f t="shared" si="23"/>
        <v>0.5</v>
      </c>
      <c r="I89">
        <f t="shared" si="24"/>
        <v>0.9</v>
      </c>
      <c r="J89">
        <f t="shared" si="25"/>
        <v>0.4</v>
      </c>
    </row>
    <row r="90" spans="1:10" x14ac:dyDescent="0.3">
      <c r="A90" t="s">
        <v>112</v>
      </c>
      <c r="B90" t="s">
        <v>57</v>
      </c>
      <c r="C90">
        <v>4</v>
      </c>
      <c r="D90">
        <v>10</v>
      </c>
      <c r="G90">
        <v>4</v>
      </c>
      <c r="H90">
        <f t="shared" si="23"/>
        <v>0.4</v>
      </c>
      <c r="I90">
        <f t="shared" si="24"/>
        <v>0.8</v>
      </c>
      <c r="J90">
        <f t="shared" si="25"/>
        <v>0.4</v>
      </c>
    </row>
    <row r="91" spans="1:10" x14ac:dyDescent="0.3">
      <c r="A91" t="s">
        <v>113</v>
      </c>
      <c r="B91" t="s">
        <v>57</v>
      </c>
      <c r="C91">
        <v>9</v>
      </c>
      <c r="D91">
        <v>10</v>
      </c>
      <c r="G91">
        <v>5</v>
      </c>
      <c r="H91">
        <f t="shared" si="23"/>
        <v>0.9</v>
      </c>
      <c r="I91">
        <f t="shared" si="24"/>
        <v>1</v>
      </c>
      <c r="J91">
        <f t="shared" si="25"/>
        <v>9.9999999999999978E-2</v>
      </c>
    </row>
    <row r="92" spans="1:10" x14ac:dyDescent="0.3">
      <c r="A92" t="s">
        <v>114</v>
      </c>
      <c r="B92" t="s">
        <v>57</v>
      </c>
      <c r="C92">
        <v>9</v>
      </c>
      <c r="D92">
        <v>10</v>
      </c>
      <c r="G92">
        <v>6</v>
      </c>
      <c r="H92">
        <f t="shared" si="23"/>
        <v>0.9</v>
      </c>
      <c r="I92">
        <f t="shared" si="24"/>
        <v>1</v>
      </c>
      <c r="J92">
        <f t="shared" si="25"/>
        <v>9.9999999999999978E-2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0.9</v>
      </c>
      <c r="J93">
        <f t="shared" si="25"/>
        <v>-9.9999999999999978E-2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23.75</v>
      </c>
    </row>
    <row r="96" spans="1:10" x14ac:dyDescent="0.3">
      <c r="A96" t="s">
        <v>78</v>
      </c>
      <c r="B96" t="s">
        <v>57</v>
      </c>
      <c r="C96">
        <v>10</v>
      </c>
      <c r="D96">
        <v>10</v>
      </c>
    </row>
    <row r="97" spans="1:10" x14ac:dyDescent="0.3">
      <c r="A97" t="s">
        <v>79</v>
      </c>
      <c r="B97" t="s">
        <v>57</v>
      </c>
      <c r="C97">
        <v>9</v>
      </c>
      <c r="D97">
        <v>10</v>
      </c>
    </row>
    <row r="98" spans="1:10" x14ac:dyDescent="0.3">
      <c r="A98" t="s">
        <v>80</v>
      </c>
      <c r="B98" t="s">
        <v>57</v>
      </c>
      <c r="C98">
        <v>8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9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0.5</v>
      </c>
      <c r="J104">
        <f t="shared" si="28"/>
        <v>0.5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0.3</v>
      </c>
      <c r="J105">
        <f t="shared" si="28"/>
        <v>0.3</v>
      </c>
    </row>
    <row r="106" spans="1:10" x14ac:dyDescent="0.3">
      <c r="A106" t="s">
        <v>120</v>
      </c>
      <c r="B106" t="s">
        <v>57</v>
      </c>
      <c r="C106">
        <v>3</v>
      </c>
      <c r="D106">
        <v>10</v>
      </c>
      <c r="G106">
        <v>4</v>
      </c>
      <c r="H106">
        <f t="shared" si="26"/>
        <v>0.3</v>
      </c>
      <c r="I106">
        <f t="shared" si="27"/>
        <v>0.4</v>
      </c>
      <c r="J106">
        <f t="shared" si="28"/>
        <v>0.10000000000000003</v>
      </c>
    </row>
    <row r="107" spans="1:10" x14ac:dyDescent="0.3">
      <c r="A107" t="s">
        <v>121</v>
      </c>
      <c r="B107" t="s">
        <v>57</v>
      </c>
      <c r="C107">
        <v>9</v>
      </c>
      <c r="D107">
        <v>10</v>
      </c>
      <c r="G107">
        <v>5</v>
      </c>
      <c r="H107">
        <f t="shared" si="26"/>
        <v>0.9</v>
      </c>
      <c r="I107">
        <f t="shared" si="27"/>
        <v>1</v>
      </c>
      <c r="J107">
        <f t="shared" si="28"/>
        <v>9.9999999999999978E-2</v>
      </c>
    </row>
    <row r="108" spans="1:10" x14ac:dyDescent="0.3">
      <c r="A108" t="s">
        <v>122</v>
      </c>
      <c r="B108" t="s">
        <v>57</v>
      </c>
      <c r="C108">
        <v>8</v>
      </c>
      <c r="D108">
        <v>10</v>
      </c>
      <c r="G108">
        <v>6</v>
      </c>
      <c r="H108">
        <f t="shared" si="26"/>
        <v>0.8</v>
      </c>
      <c r="I108">
        <f t="shared" si="27"/>
        <v>1</v>
      </c>
      <c r="J108">
        <f t="shared" si="28"/>
        <v>0.19999999999999996</v>
      </c>
    </row>
    <row r="109" spans="1:10" x14ac:dyDescent="0.3">
      <c r="A109" t="s">
        <v>123</v>
      </c>
      <c r="B109" t="s">
        <v>57</v>
      </c>
      <c r="C109">
        <v>9</v>
      </c>
      <c r="D109">
        <v>10</v>
      </c>
      <c r="G109">
        <v>7</v>
      </c>
      <c r="H109">
        <f t="shared" si="26"/>
        <v>0.9</v>
      </c>
      <c r="I109">
        <f t="shared" si="27"/>
        <v>1</v>
      </c>
      <c r="J109">
        <f t="shared" si="28"/>
        <v>9.9999999999999978E-2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16.249999999999996</v>
      </c>
    </row>
    <row r="112" spans="1:10" x14ac:dyDescent="0.3">
      <c r="A112" t="s">
        <v>86</v>
      </c>
      <c r="B112" t="s">
        <v>57</v>
      </c>
      <c r="C112">
        <v>5</v>
      </c>
      <c r="D112">
        <v>10</v>
      </c>
    </row>
    <row r="113" spans="1:10" x14ac:dyDescent="0.3">
      <c r="A113" t="s">
        <v>87</v>
      </c>
      <c r="B113" t="s">
        <v>57</v>
      </c>
      <c r="C113">
        <v>3</v>
      </c>
      <c r="D113">
        <v>10</v>
      </c>
    </row>
    <row r="114" spans="1:10" x14ac:dyDescent="0.3">
      <c r="A114" t="s">
        <v>88</v>
      </c>
      <c r="B114" t="s">
        <v>57</v>
      </c>
      <c r="C114">
        <v>4</v>
      </c>
      <c r="D114">
        <v>10</v>
      </c>
    </row>
    <row r="115" spans="1:10" x14ac:dyDescent="0.3">
      <c r="A115" t="s">
        <v>89</v>
      </c>
      <c r="B115" t="s">
        <v>57</v>
      </c>
      <c r="C115">
        <v>10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0.5</v>
      </c>
      <c r="J120">
        <f t="shared" si="31"/>
        <v>0.5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0.4</v>
      </c>
      <c r="J121">
        <f t="shared" si="31"/>
        <v>0.4</v>
      </c>
    </row>
    <row r="122" spans="1:10" x14ac:dyDescent="0.3">
      <c r="A122" t="s">
        <v>128</v>
      </c>
      <c r="B122" t="s">
        <v>57</v>
      </c>
      <c r="C122">
        <v>2</v>
      </c>
      <c r="D122">
        <v>10</v>
      </c>
      <c r="G122">
        <v>4</v>
      </c>
      <c r="H122">
        <f t="shared" si="29"/>
        <v>0.2</v>
      </c>
      <c r="I122">
        <f t="shared" si="30"/>
        <v>0.1</v>
      </c>
      <c r="J122">
        <f t="shared" si="31"/>
        <v>-0.1</v>
      </c>
    </row>
    <row r="123" spans="1:10" x14ac:dyDescent="0.3">
      <c r="A123" t="s">
        <v>129</v>
      </c>
      <c r="B123" t="s">
        <v>57</v>
      </c>
      <c r="C123">
        <v>8</v>
      </c>
      <c r="D123">
        <v>10</v>
      </c>
      <c r="G123">
        <v>5</v>
      </c>
      <c r="H123">
        <f t="shared" si="29"/>
        <v>0.8</v>
      </c>
      <c r="I123">
        <f t="shared" si="30"/>
        <v>1</v>
      </c>
      <c r="J123">
        <f t="shared" si="31"/>
        <v>0.19999999999999996</v>
      </c>
    </row>
    <row r="124" spans="1:10" x14ac:dyDescent="0.3">
      <c r="A124" t="s">
        <v>130</v>
      </c>
      <c r="B124" t="s">
        <v>57</v>
      </c>
      <c r="C124">
        <v>8</v>
      </c>
      <c r="D124">
        <v>10</v>
      </c>
      <c r="G124">
        <v>6</v>
      </c>
      <c r="H124">
        <f t="shared" si="29"/>
        <v>0.8</v>
      </c>
      <c r="I124">
        <f t="shared" si="30"/>
        <v>1</v>
      </c>
      <c r="J124">
        <f t="shared" si="31"/>
        <v>0.19999999999999996</v>
      </c>
    </row>
    <row r="125" spans="1:10" x14ac:dyDescent="0.3">
      <c r="A125" t="s">
        <v>131</v>
      </c>
      <c r="B125" t="s">
        <v>57</v>
      </c>
      <c r="C125">
        <v>7</v>
      </c>
      <c r="D125">
        <v>10</v>
      </c>
      <c r="G125">
        <v>7</v>
      </c>
      <c r="H125">
        <f t="shared" si="29"/>
        <v>0.7</v>
      </c>
      <c r="I125">
        <f t="shared" si="30"/>
        <v>1</v>
      </c>
      <c r="J125">
        <f t="shared" si="31"/>
        <v>0.30000000000000004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18.75</v>
      </c>
    </row>
    <row r="128" spans="1:10" x14ac:dyDescent="0.3">
      <c r="A128" t="s">
        <v>94</v>
      </c>
      <c r="B128" t="s">
        <v>57</v>
      </c>
      <c r="C128">
        <v>5</v>
      </c>
      <c r="D128">
        <v>10</v>
      </c>
    </row>
    <row r="129" spans="1:4" x14ac:dyDescent="0.3">
      <c r="A129" t="s">
        <v>95</v>
      </c>
      <c r="B129" t="s">
        <v>57</v>
      </c>
      <c r="C129">
        <v>4</v>
      </c>
      <c r="D129">
        <v>10</v>
      </c>
    </row>
    <row r="130" spans="1:4" x14ac:dyDescent="0.3">
      <c r="A130" t="s">
        <v>96</v>
      </c>
      <c r="B130" t="s">
        <v>57</v>
      </c>
      <c r="C130">
        <v>1</v>
      </c>
      <c r="D130">
        <v>10</v>
      </c>
    </row>
    <row r="131" spans="1:4" x14ac:dyDescent="0.3">
      <c r="A131" t="s">
        <v>97</v>
      </c>
      <c r="B131" t="s">
        <v>57</v>
      </c>
      <c r="C131">
        <v>10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0.1</v>
      </c>
      <c r="J3">
        <f t="shared" ref="J3:J10" si="2">I3-H3</f>
        <v>0.1</v>
      </c>
      <c r="M3" t="s">
        <v>46</v>
      </c>
      <c r="N3">
        <v>1</v>
      </c>
      <c r="O3">
        <f>AVERAGE(H3,H71)</f>
        <v>0</v>
      </c>
      <c r="P3">
        <f>AVERAGE(I3,I71)</f>
        <v>0.05</v>
      </c>
      <c r="Q3">
        <f t="shared" ref="Q3:Q10" si="3">P3-O3</f>
        <v>0.05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0.2</v>
      </c>
      <c r="J4">
        <f t="shared" si="2"/>
        <v>0.2</v>
      </c>
      <c r="N4">
        <v>2</v>
      </c>
      <c r="O4">
        <f t="shared" ref="O4:P10" si="4">AVERAGE(H4,H72)</f>
        <v>0</v>
      </c>
      <c r="P4">
        <f t="shared" si="4"/>
        <v>0.15000000000000002</v>
      </c>
      <c r="Q4">
        <f t="shared" si="3"/>
        <v>0.15000000000000002</v>
      </c>
    </row>
    <row r="5" spans="1:17" x14ac:dyDescent="0.3">
      <c r="A5" t="s">
        <v>103</v>
      </c>
      <c r="B5" t="s">
        <v>52</v>
      </c>
      <c r="C5">
        <v>4</v>
      </c>
      <c r="D5">
        <v>10</v>
      </c>
      <c r="G5">
        <v>3</v>
      </c>
      <c r="H5">
        <f t="shared" si="0"/>
        <v>0.4</v>
      </c>
      <c r="I5">
        <f t="shared" si="1"/>
        <v>0.5</v>
      </c>
      <c r="J5">
        <f t="shared" si="2"/>
        <v>9.9999999999999978E-2</v>
      </c>
      <c r="N5">
        <v>3</v>
      </c>
      <c r="O5">
        <f t="shared" si="4"/>
        <v>0.60000000000000009</v>
      </c>
      <c r="P5">
        <f t="shared" si="4"/>
        <v>0.25</v>
      </c>
      <c r="Q5">
        <f t="shared" si="3"/>
        <v>-0.35000000000000009</v>
      </c>
    </row>
    <row r="6" spans="1:17" x14ac:dyDescent="0.3">
      <c r="A6" t="s">
        <v>104</v>
      </c>
      <c r="B6" t="s">
        <v>52</v>
      </c>
      <c r="C6">
        <v>3</v>
      </c>
      <c r="D6">
        <v>10</v>
      </c>
      <c r="G6">
        <v>4</v>
      </c>
      <c r="H6">
        <f t="shared" si="0"/>
        <v>0.3</v>
      </c>
      <c r="I6">
        <f t="shared" si="1"/>
        <v>0.3</v>
      </c>
      <c r="J6">
        <f t="shared" si="2"/>
        <v>0</v>
      </c>
      <c r="N6">
        <v>4</v>
      </c>
      <c r="O6">
        <f t="shared" si="4"/>
        <v>0.35</v>
      </c>
      <c r="P6">
        <f t="shared" si="4"/>
        <v>0.15</v>
      </c>
      <c r="Q6">
        <f t="shared" si="3"/>
        <v>-0.19999999999999998</v>
      </c>
    </row>
    <row r="7" spans="1:17" x14ac:dyDescent="0.3">
      <c r="A7" t="s">
        <v>105</v>
      </c>
      <c r="B7" t="s">
        <v>52</v>
      </c>
      <c r="C7">
        <v>9</v>
      </c>
      <c r="D7">
        <v>10</v>
      </c>
      <c r="G7">
        <v>5</v>
      </c>
      <c r="H7">
        <f t="shared" si="0"/>
        <v>0.9</v>
      </c>
      <c r="I7">
        <f t="shared" si="1"/>
        <v>1</v>
      </c>
      <c r="J7">
        <f t="shared" si="2"/>
        <v>9.9999999999999978E-2</v>
      </c>
      <c r="N7">
        <v>5</v>
      </c>
      <c r="O7">
        <f t="shared" si="4"/>
        <v>0.95</v>
      </c>
      <c r="P7">
        <f t="shared" si="4"/>
        <v>1</v>
      </c>
      <c r="Q7">
        <f t="shared" si="3"/>
        <v>5.0000000000000044E-2</v>
      </c>
    </row>
    <row r="8" spans="1:17" x14ac:dyDescent="0.3">
      <c r="A8" t="s">
        <v>106</v>
      </c>
      <c r="B8" t="s">
        <v>52</v>
      </c>
      <c r="C8">
        <v>10</v>
      </c>
      <c r="D8">
        <v>10</v>
      </c>
      <c r="G8">
        <v>6</v>
      </c>
      <c r="H8">
        <f t="shared" si="0"/>
        <v>1</v>
      </c>
      <c r="I8">
        <f t="shared" si="1"/>
        <v>1</v>
      </c>
      <c r="J8">
        <f t="shared" si="2"/>
        <v>0</v>
      </c>
      <c r="N8">
        <v>6</v>
      </c>
      <c r="O8">
        <f t="shared" si="4"/>
        <v>1</v>
      </c>
      <c r="P8">
        <f t="shared" si="4"/>
        <v>0.95</v>
      </c>
      <c r="Q8">
        <f t="shared" si="3"/>
        <v>-5.0000000000000044E-2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0.9</v>
      </c>
      <c r="J9">
        <f t="shared" si="2"/>
        <v>-9.9999999999999978E-2</v>
      </c>
      <c r="N9">
        <v>7</v>
      </c>
      <c r="O9">
        <f t="shared" si="4"/>
        <v>1</v>
      </c>
      <c r="P9">
        <f t="shared" si="4"/>
        <v>0.95</v>
      </c>
      <c r="Q9">
        <f t="shared" si="3"/>
        <v>-5.0000000000000044E-2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1</v>
      </c>
      <c r="D11">
        <v>10</v>
      </c>
      <c r="I11" t="s">
        <v>47</v>
      </c>
      <c r="J11">
        <f>100*SUM(J3:J10)/8</f>
        <v>5</v>
      </c>
      <c r="P11" t="s">
        <v>47</v>
      </c>
      <c r="Q11">
        <f>100*SUM(Q3:Q10)/8</f>
        <v>-5.0000000000000018</v>
      </c>
    </row>
    <row r="12" spans="1:17" x14ac:dyDescent="0.3">
      <c r="A12" t="s">
        <v>70</v>
      </c>
      <c r="B12" t="s">
        <v>52</v>
      </c>
      <c r="C12">
        <v>2</v>
      </c>
      <c r="D12">
        <v>10</v>
      </c>
    </row>
    <row r="13" spans="1:17" x14ac:dyDescent="0.3">
      <c r="A13" t="s">
        <v>71</v>
      </c>
      <c r="B13" t="s">
        <v>52</v>
      </c>
      <c r="C13">
        <v>5</v>
      </c>
      <c r="D13">
        <v>10</v>
      </c>
    </row>
    <row r="14" spans="1:17" x14ac:dyDescent="0.3">
      <c r="A14" t="s">
        <v>72</v>
      </c>
      <c r="B14" t="s">
        <v>52</v>
      </c>
      <c r="C14">
        <v>3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9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0.05</v>
      </c>
      <c r="P19">
        <f>AVERAGE(I19,I87)</f>
        <v>0</v>
      </c>
      <c r="Q19">
        <f t="shared" ref="Q19:Q26" si="8">P19-O19</f>
        <v>-0.05</v>
      </c>
    </row>
    <row r="20" spans="1:17" x14ac:dyDescent="0.3">
      <c r="A20" t="s">
        <v>110</v>
      </c>
      <c r="B20" t="s">
        <v>52</v>
      </c>
      <c r="C20">
        <v>1</v>
      </c>
      <c r="D20">
        <v>10</v>
      </c>
      <c r="G20">
        <v>2</v>
      </c>
      <c r="H20">
        <f t="shared" si="5"/>
        <v>0.1</v>
      </c>
      <c r="I20">
        <f t="shared" si="6"/>
        <v>0.5</v>
      </c>
      <c r="J20">
        <f t="shared" si="7"/>
        <v>0.4</v>
      </c>
      <c r="N20">
        <v>2</v>
      </c>
      <c r="O20">
        <f t="shared" ref="O20:P26" si="9">AVERAGE(H20,H88)</f>
        <v>0.05</v>
      </c>
      <c r="P20">
        <f t="shared" si="9"/>
        <v>0.4</v>
      </c>
      <c r="Q20">
        <f t="shared" si="8"/>
        <v>0.35000000000000003</v>
      </c>
    </row>
    <row r="21" spans="1:17" x14ac:dyDescent="0.3">
      <c r="A21" t="s">
        <v>111</v>
      </c>
      <c r="B21" t="s">
        <v>52</v>
      </c>
      <c r="C21">
        <v>3</v>
      </c>
      <c r="D21">
        <v>10</v>
      </c>
      <c r="G21">
        <v>3</v>
      </c>
      <c r="H21">
        <f t="shared" si="5"/>
        <v>0.3</v>
      </c>
      <c r="I21">
        <f t="shared" si="6"/>
        <v>0.5</v>
      </c>
      <c r="J21">
        <f t="shared" si="7"/>
        <v>0.2</v>
      </c>
      <c r="N21">
        <v>3</v>
      </c>
      <c r="O21">
        <f t="shared" si="9"/>
        <v>0.44999999999999996</v>
      </c>
      <c r="P21">
        <f t="shared" si="9"/>
        <v>0.6</v>
      </c>
      <c r="Q21">
        <f t="shared" si="8"/>
        <v>0.15000000000000002</v>
      </c>
    </row>
    <row r="22" spans="1:17" x14ac:dyDescent="0.3">
      <c r="A22" t="s">
        <v>112</v>
      </c>
      <c r="B22" t="s">
        <v>52</v>
      </c>
      <c r="C22">
        <v>5</v>
      </c>
      <c r="D22">
        <v>10</v>
      </c>
      <c r="G22">
        <v>4</v>
      </c>
      <c r="H22">
        <f t="shared" si="5"/>
        <v>0.5</v>
      </c>
      <c r="I22">
        <f t="shared" si="6"/>
        <v>0.6</v>
      </c>
      <c r="J22">
        <f t="shared" si="7"/>
        <v>9.9999999999999978E-2</v>
      </c>
      <c r="N22">
        <v>4</v>
      </c>
      <c r="O22">
        <f t="shared" si="9"/>
        <v>0.75</v>
      </c>
      <c r="P22">
        <f t="shared" si="9"/>
        <v>0.55000000000000004</v>
      </c>
      <c r="Q22">
        <f t="shared" si="8"/>
        <v>-0.19999999999999996</v>
      </c>
    </row>
    <row r="23" spans="1:17" x14ac:dyDescent="0.3">
      <c r="A23" t="s">
        <v>113</v>
      </c>
      <c r="B23" t="s">
        <v>52</v>
      </c>
      <c r="C23">
        <v>10</v>
      </c>
      <c r="D23">
        <v>10</v>
      </c>
      <c r="G23">
        <v>5</v>
      </c>
      <c r="H23">
        <f t="shared" si="5"/>
        <v>1</v>
      </c>
      <c r="I23">
        <f t="shared" si="6"/>
        <v>0.8</v>
      </c>
      <c r="J23">
        <f t="shared" si="7"/>
        <v>-0.19999999999999996</v>
      </c>
      <c r="N23">
        <v>5</v>
      </c>
      <c r="O23">
        <f t="shared" si="9"/>
        <v>1</v>
      </c>
      <c r="P23">
        <f t="shared" si="9"/>
        <v>0.85000000000000009</v>
      </c>
      <c r="Q23">
        <f t="shared" si="8"/>
        <v>-0.14999999999999991</v>
      </c>
    </row>
    <row r="24" spans="1:17" x14ac:dyDescent="0.3">
      <c r="A24" t="s">
        <v>114</v>
      </c>
      <c r="B24" t="s">
        <v>52</v>
      </c>
      <c r="C24">
        <v>10</v>
      </c>
      <c r="D24">
        <v>10</v>
      </c>
      <c r="G24">
        <v>6</v>
      </c>
      <c r="H24">
        <f t="shared" si="5"/>
        <v>1</v>
      </c>
      <c r="I24">
        <f t="shared" si="6"/>
        <v>1</v>
      </c>
      <c r="J24">
        <f t="shared" si="7"/>
        <v>0</v>
      </c>
      <c r="N24">
        <v>6</v>
      </c>
      <c r="O24">
        <f t="shared" si="9"/>
        <v>1</v>
      </c>
      <c r="P24">
        <f t="shared" si="9"/>
        <v>1</v>
      </c>
      <c r="Q24">
        <f t="shared" si="8"/>
        <v>0</v>
      </c>
    </row>
    <row r="25" spans="1:17" x14ac:dyDescent="0.3">
      <c r="A25" t="s">
        <v>115</v>
      </c>
      <c r="B25" t="s">
        <v>52</v>
      </c>
      <c r="C25">
        <v>9</v>
      </c>
      <c r="D25">
        <v>10</v>
      </c>
      <c r="G25">
        <v>7</v>
      </c>
      <c r="H25">
        <f t="shared" si="5"/>
        <v>0.9</v>
      </c>
      <c r="I25">
        <f t="shared" si="6"/>
        <v>1</v>
      </c>
      <c r="J25">
        <f t="shared" si="7"/>
        <v>9.9999999999999978E-2</v>
      </c>
      <c r="N25">
        <v>7</v>
      </c>
      <c r="O25">
        <f t="shared" si="9"/>
        <v>0.95</v>
      </c>
      <c r="P25">
        <f t="shared" si="9"/>
        <v>1</v>
      </c>
      <c r="Q25">
        <f t="shared" si="8"/>
        <v>5.0000000000000044E-2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7.5000000000000009</v>
      </c>
      <c r="P27" t="s">
        <v>47</v>
      </c>
      <c r="Q27">
        <f>100*SUM(Q19:Q26)/8</f>
        <v>1.8750000000000031</v>
      </c>
    </row>
    <row r="28" spans="1:17" x14ac:dyDescent="0.3">
      <c r="A28" t="s">
        <v>78</v>
      </c>
      <c r="B28" t="s">
        <v>52</v>
      </c>
      <c r="C28">
        <v>5</v>
      </c>
      <c r="D28">
        <v>10</v>
      </c>
    </row>
    <row r="29" spans="1:17" x14ac:dyDescent="0.3">
      <c r="A29" t="s">
        <v>79</v>
      </c>
      <c r="B29" t="s">
        <v>52</v>
      </c>
      <c r="C29">
        <v>5</v>
      </c>
      <c r="D29">
        <v>10</v>
      </c>
    </row>
    <row r="30" spans="1:17" x14ac:dyDescent="0.3">
      <c r="A30" t="s">
        <v>80</v>
      </c>
      <c r="B30" t="s">
        <v>52</v>
      </c>
      <c r="C30">
        <v>6</v>
      </c>
      <c r="D30">
        <v>10</v>
      </c>
    </row>
    <row r="31" spans="1:17" x14ac:dyDescent="0.3">
      <c r="A31" t="s">
        <v>81</v>
      </c>
      <c r="B31" t="s">
        <v>52</v>
      </c>
      <c r="C31">
        <v>8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1</v>
      </c>
      <c r="J36">
        <f t="shared" si="12"/>
        <v>1</v>
      </c>
      <c r="N36">
        <v>2</v>
      </c>
      <c r="O36">
        <f t="shared" ref="O36:P42" si="14">AVERAGE(H36,H104)</f>
        <v>0.1</v>
      </c>
      <c r="P36">
        <f t="shared" si="14"/>
        <v>0.85</v>
      </c>
      <c r="Q36">
        <f t="shared" si="13"/>
        <v>0.75</v>
      </c>
    </row>
    <row r="37" spans="1:17" x14ac:dyDescent="0.3">
      <c r="A37" t="s">
        <v>119</v>
      </c>
      <c r="B37" t="s">
        <v>52</v>
      </c>
      <c r="C37">
        <v>3</v>
      </c>
      <c r="D37">
        <v>10</v>
      </c>
      <c r="G37">
        <v>3</v>
      </c>
      <c r="H37">
        <f t="shared" si="10"/>
        <v>0.3</v>
      </c>
      <c r="I37">
        <f t="shared" si="11"/>
        <v>0.6</v>
      </c>
      <c r="J37">
        <f t="shared" si="12"/>
        <v>0.3</v>
      </c>
      <c r="N37">
        <v>3</v>
      </c>
      <c r="O37">
        <f t="shared" si="14"/>
        <v>0.25</v>
      </c>
      <c r="P37">
        <f t="shared" si="14"/>
        <v>0.4</v>
      </c>
      <c r="Q37">
        <f t="shared" si="13"/>
        <v>0.15000000000000002</v>
      </c>
    </row>
    <row r="38" spans="1:17" x14ac:dyDescent="0.3">
      <c r="A38" t="s">
        <v>120</v>
      </c>
      <c r="B38" t="s">
        <v>52</v>
      </c>
      <c r="C38">
        <v>4</v>
      </c>
      <c r="D38">
        <v>10</v>
      </c>
      <c r="G38">
        <v>4</v>
      </c>
      <c r="H38">
        <f t="shared" si="10"/>
        <v>0.4</v>
      </c>
      <c r="I38">
        <f t="shared" si="11"/>
        <v>0.8</v>
      </c>
      <c r="J38">
        <f t="shared" si="12"/>
        <v>0.4</v>
      </c>
      <c r="N38">
        <v>4</v>
      </c>
      <c r="O38">
        <f t="shared" si="14"/>
        <v>0.60000000000000009</v>
      </c>
      <c r="P38">
        <f t="shared" si="14"/>
        <v>0.8</v>
      </c>
      <c r="Q38">
        <f t="shared" si="13"/>
        <v>0.19999999999999996</v>
      </c>
    </row>
    <row r="39" spans="1:17" x14ac:dyDescent="0.3">
      <c r="A39" t="s">
        <v>121</v>
      </c>
      <c r="B39" t="s">
        <v>52</v>
      </c>
      <c r="C39">
        <v>10</v>
      </c>
      <c r="D39">
        <v>10</v>
      </c>
      <c r="G39">
        <v>5</v>
      </c>
      <c r="H39">
        <f t="shared" si="10"/>
        <v>1</v>
      </c>
      <c r="I39">
        <f t="shared" si="11"/>
        <v>1</v>
      </c>
      <c r="J39">
        <f t="shared" si="12"/>
        <v>0</v>
      </c>
      <c r="N39">
        <v>5</v>
      </c>
      <c r="O39">
        <f t="shared" si="14"/>
        <v>1</v>
      </c>
      <c r="P39">
        <f t="shared" si="14"/>
        <v>1</v>
      </c>
      <c r="Q39">
        <f t="shared" si="13"/>
        <v>0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1</v>
      </c>
      <c r="P40">
        <f t="shared" si="14"/>
        <v>1</v>
      </c>
      <c r="Q40">
        <f t="shared" si="13"/>
        <v>0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1</v>
      </c>
      <c r="P41">
        <f t="shared" si="14"/>
        <v>1</v>
      </c>
      <c r="Q41">
        <f t="shared" si="13"/>
        <v>0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21.250000000000004</v>
      </c>
      <c r="P43" t="s">
        <v>47</v>
      </c>
      <c r="Q43">
        <f>100*SUM(Q35:Q42)/8</f>
        <v>13.750000000000002</v>
      </c>
    </row>
    <row r="44" spans="1:17" x14ac:dyDescent="0.3">
      <c r="A44" t="s">
        <v>86</v>
      </c>
      <c r="B44" t="s">
        <v>52</v>
      </c>
      <c r="C44">
        <v>10</v>
      </c>
      <c r="D44">
        <v>10</v>
      </c>
    </row>
    <row r="45" spans="1:17" x14ac:dyDescent="0.3">
      <c r="A45" t="s">
        <v>87</v>
      </c>
      <c r="B45" t="s">
        <v>52</v>
      </c>
      <c r="C45">
        <v>6</v>
      </c>
      <c r="D45">
        <v>10</v>
      </c>
    </row>
    <row r="46" spans="1:17" x14ac:dyDescent="0.3">
      <c r="A46" t="s">
        <v>88</v>
      </c>
      <c r="B46" t="s">
        <v>52</v>
      </c>
      <c r="C46">
        <v>8</v>
      </c>
      <c r="D46">
        <v>10</v>
      </c>
    </row>
    <row r="47" spans="1:17" x14ac:dyDescent="0.3">
      <c r="A47" t="s">
        <v>89</v>
      </c>
      <c r="B47" t="s">
        <v>52</v>
      </c>
      <c r="C47">
        <v>10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0.4</v>
      </c>
      <c r="J52">
        <f t="shared" si="17"/>
        <v>0.4</v>
      </c>
      <c r="N52">
        <v>2</v>
      </c>
      <c r="O52">
        <f t="shared" ref="O52:P58" si="19">AVERAGE(H52,H120)</f>
        <v>0</v>
      </c>
      <c r="P52">
        <f t="shared" si="19"/>
        <v>0.4</v>
      </c>
      <c r="Q52">
        <f t="shared" si="18"/>
        <v>0.4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0.6</v>
      </c>
      <c r="J53">
        <f t="shared" si="17"/>
        <v>0.5</v>
      </c>
      <c r="N53">
        <v>3</v>
      </c>
      <c r="O53">
        <f t="shared" si="19"/>
        <v>0.1</v>
      </c>
      <c r="P53">
        <f t="shared" si="19"/>
        <v>0.35</v>
      </c>
      <c r="Q53">
        <f t="shared" si="18"/>
        <v>0.24999999999999997</v>
      </c>
    </row>
    <row r="54" spans="1:17" x14ac:dyDescent="0.3">
      <c r="A54" t="s">
        <v>128</v>
      </c>
      <c r="B54" t="s">
        <v>52</v>
      </c>
      <c r="C54">
        <v>6</v>
      </c>
      <c r="D54">
        <v>10</v>
      </c>
      <c r="G54">
        <v>4</v>
      </c>
      <c r="H54">
        <f t="shared" si="15"/>
        <v>0.6</v>
      </c>
      <c r="I54">
        <f t="shared" si="16"/>
        <v>0.6</v>
      </c>
      <c r="J54">
        <f t="shared" si="17"/>
        <v>0</v>
      </c>
      <c r="N54">
        <v>4</v>
      </c>
      <c r="O54">
        <f t="shared" si="19"/>
        <v>0.7</v>
      </c>
      <c r="P54">
        <f t="shared" si="19"/>
        <v>0.35</v>
      </c>
      <c r="Q54">
        <f t="shared" si="18"/>
        <v>-0.35</v>
      </c>
    </row>
    <row r="55" spans="1:17" x14ac:dyDescent="0.3">
      <c r="A55" t="s">
        <v>129</v>
      </c>
      <c r="B55" t="s">
        <v>52</v>
      </c>
      <c r="C55">
        <v>10</v>
      </c>
      <c r="D55">
        <v>10</v>
      </c>
      <c r="G55">
        <v>5</v>
      </c>
      <c r="H55">
        <f t="shared" si="15"/>
        <v>1</v>
      </c>
      <c r="I55">
        <f t="shared" si="16"/>
        <v>0.9</v>
      </c>
      <c r="J55">
        <f t="shared" si="17"/>
        <v>-9.9999999999999978E-2</v>
      </c>
      <c r="N55">
        <v>5</v>
      </c>
      <c r="O55">
        <f t="shared" si="19"/>
        <v>1</v>
      </c>
      <c r="P55">
        <f t="shared" si="19"/>
        <v>0.95</v>
      </c>
      <c r="Q55">
        <f t="shared" si="18"/>
        <v>-5.0000000000000044E-2</v>
      </c>
    </row>
    <row r="56" spans="1:17" x14ac:dyDescent="0.3">
      <c r="A56" t="s">
        <v>130</v>
      </c>
      <c r="B56" t="s">
        <v>52</v>
      </c>
      <c r="C56">
        <v>9</v>
      </c>
      <c r="D56">
        <v>10</v>
      </c>
      <c r="G56">
        <v>6</v>
      </c>
      <c r="H56">
        <f t="shared" si="15"/>
        <v>0.9</v>
      </c>
      <c r="I56">
        <f t="shared" si="16"/>
        <v>1</v>
      </c>
      <c r="J56">
        <f t="shared" si="17"/>
        <v>9.9999999999999978E-2</v>
      </c>
      <c r="N56">
        <v>6</v>
      </c>
      <c r="O56">
        <f t="shared" si="19"/>
        <v>0.95</v>
      </c>
      <c r="P56">
        <f t="shared" si="19"/>
        <v>1</v>
      </c>
      <c r="Q56">
        <f t="shared" si="18"/>
        <v>5.0000000000000044E-2</v>
      </c>
    </row>
    <row r="57" spans="1:17" x14ac:dyDescent="0.3">
      <c r="A57" t="s">
        <v>131</v>
      </c>
      <c r="B57" t="s">
        <v>52</v>
      </c>
      <c r="C57">
        <v>9</v>
      </c>
      <c r="D57">
        <v>10</v>
      </c>
      <c r="G57">
        <v>7</v>
      </c>
      <c r="H57">
        <f t="shared" si="15"/>
        <v>0.9</v>
      </c>
      <c r="I57">
        <f t="shared" si="16"/>
        <v>1</v>
      </c>
      <c r="J57">
        <f t="shared" si="17"/>
        <v>9.9999999999999978E-2</v>
      </c>
      <c r="N57">
        <v>7</v>
      </c>
      <c r="O57">
        <f t="shared" si="19"/>
        <v>0.95</v>
      </c>
      <c r="P57">
        <f t="shared" si="19"/>
        <v>1</v>
      </c>
      <c r="Q57">
        <f t="shared" si="18"/>
        <v>5.0000000000000044E-2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0.9</v>
      </c>
      <c r="J58">
        <f t="shared" si="17"/>
        <v>-9.9999999999999978E-2</v>
      </c>
      <c r="N58">
        <v>8</v>
      </c>
      <c r="O58">
        <f t="shared" si="19"/>
        <v>1</v>
      </c>
      <c r="P58">
        <f t="shared" si="19"/>
        <v>0.95</v>
      </c>
      <c r="Q58">
        <f t="shared" si="18"/>
        <v>-5.0000000000000044E-2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11.25</v>
      </c>
      <c r="P59" t="s">
        <v>47</v>
      </c>
      <c r="Q59">
        <f>100*SUM(Q51:Q58)/8</f>
        <v>3.7500000000000004</v>
      </c>
    </row>
    <row r="60" spans="1:17" x14ac:dyDescent="0.3">
      <c r="A60" t="s">
        <v>94</v>
      </c>
      <c r="B60" t="s">
        <v>52</v>
      </c>
      <c r="C60">
        <v>4</v>
      </c>
      <c r="D60">
        <v>10</v>
      </c>
    </row>
    <row r="61" spans="1:17" x14ac:dyDescent="0.3">
      <c r="A61" t="s">
        <v>95</v>
      </c>
      <c r="B61" t="s">
        <v>52</v>
      </c>
      <c r="C61">
        <v>6</v>
      </c>
      <c r="D61">
        <v>10</v>
      </c>
    </row>
    <row r="62" spans="1:17" x14ac:dyDescent="0.3">
      <c r="A62" t="s">
        <v>96</v>
      </c>
      <c r="B62" t="s">
        <v>52</v>
      </c>
      <c r="C62">
        <v>6</v>
      </c>
      <c r="D62">
        <v>10</v>
      </c>
    </row>
    <row r="63" spans="1:17" x14ac:dyDescent="0.3">
      <c r="A63" t="s">
        <v>97</v>
      </c>
      <c r="B63" t="s">
        <v>52</v>
      </c>
      <c r="C63">
        <v>9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9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0.1</v>
      </c>
      <c r="J72">
        <f t="shared" si="22"/>
        <v>0.1</v>
      </c>
    </row>
    <row r="73" spans="1:10" x14ac:dyDescent="0.3">
      <c r="A73" t="s">
        <v>103</v>
      </c>
      <c r="B73" t="s">
        <v>57</v>
      </c>
      <c r="C73">
        <v>8</v>
      </c>
      <c r="D73">
        <v>10</v>
      </c>
      <c r="G73">
        <v>3</v>
      </c>
      <c r="H73">
        <f t="shared" si="20"/>
        <v>0.8</v>
      </c>
      <c r="I73">
        <f t="shared" si="21"/>
        <v>0</v>
      </c>
      <c r="J73">
        <f t="shared" si="22"/>
        <v>-0.8</v>
      </c>
    </row>
    <row r="74" spans="1:10" x14ac:dyDescent="0.3">
      <c r="A74" t="s">
        <v>104</v>
      </c>
      <c r="B74" t="s">
        <v>57</v>
      </c>
      <c r="C74">
        <v>4</v>
      </c>
      <c r="D74">
        <v>10</v>
      </c>
      <c r="G74">
        <v>4</v>
      </c>
      <c r="H74">
        <f t="shared" si="20"/>
        <v>0.4</v>
      </c>
      <c r="I74">
        <f t="shared" si="21"/>
        <v>0</v>
      </c>
      <c r="J74">
        <f t="shared" si="22"/>
        <v>-0.4</v>
      </c>
    </row>
    <row r="75" spans="1:10" x14ac:dyDescent="0.3">
      <c r="A75" t="s">
        <v>105</v>
      </c>
      <c r="B75" t="s">
        <v>57</v>
      </c>
      <c r="C75">
        <v>10</v>
      </c>
      <c r="D75">
        <v>10</v>
      </c>
      <c r="G75">
        <v>5</v>
      </c>
      <c r="H75">
        <f t="shared" si="20"/>
        <v>1</v>
      </c>
      <c r="I75">
        <f t="shared" si="21"/>
        <v>1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10</v>
      </c>
      <c r="D76">
        <v>10</v>
      </c>
      <c r="G76">
        <v>6</v>
      </c>
      <c r="H76">
        <f t="shared" si="20"/>
        <v>1</v>
      </c>
      <c r="I76">
        <f t="shared" si="21"/>
        <v>0.9</v>
      </c>
      <c r="J76">
        <f t="shared" si="22"/>
        <v>-9.9999999999999978E-2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-15.000000000000002</v>
      </c>
    </row>
    <row r="80" spans="1:10" x14ac:dyDescent="0.3">
      <c r="A80" t="s">
        <v>70</v>
      </c>
      <c r="B80" t="s">
        <v>57</v>
      </c>
      <c r="C80">
        <v>1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0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9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1</v>
      </c>
      <c r="D87">
        <v>10</v>
      </c>
      <c r="F87" t="s">
        <v>48</v>
      </c>
      <c r="G87">
        <v>1</v>
      </c>
      <c r="H87">
        <f t="shared" ref="H87:H94" si="23">C87/D87</f>
        <v>0.1</v>
      </c>
      <c r="I87">
        <f t="shared" ref="I87:I94" si="24">C95/D95</f>
        <v>0</v>
      </c>
      <c r="J87">
        <f t="shared" ref="J87:J94" si="25">I87-H87</f>
        <v>-0.1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0.3</v>
      </c>
      <c r="J88">
        <f t="shared" si="25"/>
        <v>0.3</v>
      </c>
    </row>
    <row r="89" spans="1:10" x14ac:dyDescent="0.3">
      <c r="A89" t="s">
        <v>111</v>
      </c>
      <c r="B89" t="s">
        <v>57</v>
      </c>
      <c r="C89">
        <v>6</v>
      </c>
      <c r="D89">
        <v>10</v>
      </c>
      <c r="G89">
        <v>3</v>
      </c>
      <c r="H89">
        <f t="shared" si="23"/>
        <v>0.6</v>
      </c>
      <c r="I89">
        <f t="shared" si="24"/>
        <v>0.7</v>
      </c>
      <c r="J89">
        <f t="shared" si="25"/>
        <v>9.9999999999999978E-2</v>
      </c>
    </row>
    <row r="90" spans="1:10" x14ac:dyDescent="0.3">
      <c r="A90" t="s">
        <v>112</v>
      </c>
      <c r="B90" t="s">
        <v>57</v>
      </c>
      <c r="C90">
        <v>10</v>
      </c>
      <c r="D90">
        <v>10</v>
      </c>
      <c r="G90">
        <v>4</v>
      </c>
      <c r="H90">
        <f t="shared" si="23"/>
        <v>1</v>
      </c>
      <c r="I90">
        <f t="shared" si="24"/>
        <v>0.5</v>
      </c>
      <c r="J90">
        <f t="shared" si="25"/>
        <v>-0.5</v>
      </c>
    </row>
    <row r="91" spans="1:10" x14ac:dyDescent="0.3">
      <c r="A91" t="s">
        <v>113</v>
      </c>
      <c r="B91" t="s">
        <v>57</v>
      </c>
      <c r="C91">
        <v>10</v>
      </c>
      <c r="D91">
        <v>10</v>
      </c>
      <c r="G91">
        <v>5</v>
      </c>
      <c r="H91">
        <f t="shared" si="23"/>
        <v>1</v>
      </c>
      <c r="I91">
        <f t="shared" si="24"/>
        <v>0.9</v>
      </c>
      <c r="J91">
        <f t="shared" si="25"/>
        <v>-9.9999999999999978E-2</v>
      </c>
    </row>
    <row r="92" spans="1:10" x14ac:dyDescent="0.3">
      <c r="A92" t="s">
        <v>114</v>
      </c>
      <c r="B92" t="s">
        <v>57</v>
      </c>
      <c r="C92">
        <v>10</v>
      </c>
      <c r="D92">
        <v>10</v>
      </c>
      <c r="G92">
        <v>6</v>
      </c>
      <c r="H92">
        <f t="shared" si="23"/>
        <v>1</v>
      </c>
      <c r="I92">
        <f t="shared" si="24"/>
        <v>1</v>
      </c>
      <c r="J92">
        <f t="shared" si="25"/>
        <v>0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-3.7500000000000004</v>
      </c>
    </row>
    <row r="96" spans="1:10" x14ac:dyDescent="0.3">
      <c r="A96" t="s">
        <v>78</v>
      </c>
      <c r="B96" t="s">
        <v>57</v>
      </c>
      <c r="C96">
        <v>3</v>
      </c>
      <c r="D96">
        <v>10</v>
      </c>
    </row>
    <row r="97" spans="1:10" x14ac:dyDescent="0.3">
      <c r="A97" t="s">
        <v>79</v>
      </c>
      <c r="B97" t="s">
        <v>57</v>
      </c>
      <c r="C97">
        <v>7</v>
      </c>
      <c r="D97">
        <v>10</v>
      </c>
    </row>
    <row r="98" spans="1:10" x14ac:dyDescent="0.3">
      <c r="A98" t="s">
        <v>80</v>
      </c>
      <c r="B98" t="s">
        <v>57</v>
      </c>
      <c r="C98">
        <v>5</v>
      </c>
      <c r="D98">
        <v>10</v>
      </c>
    </row>
    <row r="99" spans="1:10" x14ac:dyDescent="0.3">
      <c r="A99" t="s">
        <v>81</v>
      </c>
      <c r="B99" t="s">
        <v>57</v>
      </c>
      <c r="C99">
        <v>9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2</v>
      </c>
      <c r="D104">
        <v>10</v>
      </c>
      <c r="G104">
        <v>2</v>
      </c>
      <c r="H104">
        <f t="shared" si="26"/>
        <v>0.2</v>
      </c>
      <c r="I104">
        <f t="shared" si="27"/>
        <v>0.7</v>
      </c>
      <c r="J104">
        <f t="shared" si="28"/>
        <v>0.49999999999999994</v>
      </c>
    </row>
    <row r="105" spans="1:10" x14ac:dyDescent="0.3">
      <c r="A105" t="s">
        <v>119</v>
      </c>
      <c r="B105" t="s">
        <v>57</v>
      </c>
      <c r="C105">
        <v>2</v>
      </c>
      <c r="D105">
        <v>10</v>
      </c>
      <c r="G105">
        <v>3</v>
      </c>
      <c r="H105">
        <f t="shared" si="26"/>
        <v>0.2</v>
      </c>
      <c r="I105">
        <f t="shared" si="27"/>
        <v>0.2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8</v>
      </c>
      <c r="D106">
        <v>10</v>
      </c>
      <c r="G106">
        <v>4</v>
      </c>
      <c r="H106">
        <f t="shared" si="26"/>
        <v>0.8</v>
      </c>
      <c r="I106">
        <f t="shared" si="27"/>
        <v>0.8</v>
      </c>
      <c r="J106">
        <f t="shared" si="28"/>
        <v>0</v>
      </c>
    </row>
    <row r="107" spans="1:10" x14ac:dyDescent="0.3">
      <c r="A107" t="s">
        <v>121</v>
      </c>
      <c r="B107" t="s">
        <v>57</v>
      </c>
      <c r="C107">
        <v>10</v>
      </c>
      <c r="D107">
        <v>10</v>
      </c>
      <c r="G107">
        <v>5</v>
      </c>
      <c r="H107">
        <f t="shared" si="26"/>
        <v>1</v>
      </c>
      <c r="I107">
        <f t="shared" si="27"/>
        <v>1</v>
      </c>
      <c r="J107">
        <f t="shared" si="28"/>
        <v>0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1</v>
      </c>
      <c r="J108">
        <f t="shared" si="28"/>
        <v>0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1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6.2499999999999991</v>
      </c>
    </row>
    <row r="112" spans="1:10" x14ac:dyDescent="0.3">
      <c r="A112" t="s">
        <v>86</v>
      </c>
      <c r="B112" t="s">
        <v>57</v>
      </c>
      <c r="C112">
        <v>7</v>
      </c>
      <c r="D112">
        <v>10</v>
      </c>
    </row>
    <row r="113" spans="1:10" x14ac:dyDescent="0.3">
      <c r="A113" t="s">
        <v>87</v>
      </c>
      <c r="B113" t="s">
        <v>57</v>
      </c>
      <c r="C113">
        <v>2</v>
      </c>
      <c r="D113">
        <v>10</v>
      </c>
    </row>
    <row r="114" spans="1:10" x14ac:dyDescent="0.3">
      <c r="A114" t="s">
        <v>88</v>
      </c>
      <c r="B114" t="s">
        <v>57</v>
      </c>
      <c r="C114">
        <v>8</v>
      </c>
      <c r="D114">
        <v>10</v>
      </c>
    </row>
    <row r="115" spans="1:10" x14ac:dyDescent="0.3">
      <c r="A115" t="s">
        <v>89</v>
      </c>
      <c r="B115" t="s">
        <v>57</v>
      </c>
      <c r="C115">
        <v>10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0.4</v>
      </c>
      <c r="J120">
        <f t="shared" si="31"/>
        <v>0.4</v>
      </c>
    </row>
    <row r="121" spans="1:10" x14ac:dyDescent="0.3">
      <c r="A121" t="s">
        <v>127</v>
      </c>
      <c r="B121" t="s">
        <v>57</v>
      </c>
      <c r="C121">
        <v>1</v>
      </c>
      <c r="D121">
        <v>10</v>
      </c>
      <c r="G121">
        <v>3</v>
      </c>
      <c r="H121">
        <f t="shared" si="29"/>
        <v>0.1</v>
      </c>
      <c r="I121">
        <f t="shared" si="30"/>
        <v>0.1</v>
      </c>
      <c r="J121">
        <f t="shared" si="31"/>
        <v>0</v>
      </c>
    </row>
    <row r="122" spans="1:10" x14ac:dyDescent="0.3">
      <c r="A122" t="s">
        <v>128</v>
      </c>
      <c r="B122" t="s">
        <v>57</v>
      </c>
      <c r="C122">
        <v>8</v>
      </c>
      <c r="D122">
        <v>10</v>
      </c>
      <c r="G122">
        <v>4</v>
      </c>
      <c r="H122">
        <f t="shared" si="29"/>
        <v>0.8</v>
      </c>
      <c r="I122">
        <f t="shared" si="30"/>
        <v>0.1</v>
      </c>
      <c r="J122">
        <f t="shared" si="31"/>
        <v>-0.70000000000000007</v>
      </c>
    </row>
    <row r="123" spans="1:10" x14ac:dyDescent="0.3">
      <c r="A123" t="s">
        <v>129</v>
      </c>
      <c r="B123" t="s">
        <v>57</v>
      </c>
      <c r="C123">
        <v>10</v>
      </c>
      <c r="D123">
        <v>10</v>
      </c>
      <c r="G123">
        <v>5</v>
      </c>
      <c r="H123">
        <f t="shared" si="29"/>
        <v>1</v>
      </c>
      <c r="I123">
        <f t="shared" si="30"/>
        <v>1</v>
      </c>
      <c r="J123">
        <f t="shared" si="31"/>
        <v>0</v>
      </c>
    </row>
    <row r="124" spans="1:10" x14ac:dyDescent="0.3">
      <c r="A124" t="s">
        <v>130</v>
      </c>
      <c r="B124" t="s">
        <v>57</v>
      </c>
      <c r="C124">
        <v>10</v>
      </c>
      <c r="D124">
        <v>10</v>
      </c>
      <c r="G124">
        <v>6</v>
      </c>
      <c r="H124">
        <f t="shared" si="29"/>
        <v>1</v>
      </c>
      <c r="I124">
        <f t="shared" si="30"/>
        <v>1</v>
      </c>
      <c r="J124">
        <f t="shared" si="31"/>
        <v>0</v>
      </c>
    </row>
    <row r="125" spans="1:10" x14ac:dyDescent="0.3">
      <c r="A125" t="s">
        <v>131</v>
      </c>
      <c r="B125" t="s">
        <v>57</v>
      </c>
      <c r="C125">
        <v>10</v>
      </c>
      <c r="D125">
        <v>10</v>
      </c>
      <c r="G125">
        <v>7</v>
      </c>
      <c r="H125">
        <f t="shared" si="29"/>
        <v>1</v>
      </c>
      <c r="I125">
        <f t="shared" si="30"/>
        <v>1</v>
      </c>
      <c r="J125">
        <f t="shared" si="31"/>
        <v>0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-3.7500000000000004</v>
      </c>
    </row>
    <row r="128" spans="1:10" x14ac:dyDescent="0.3">
      <c r="A128" t="s">
        <v>94</v>
      </c>
      <c r="B128" t="s">
        <v>57</v>
      </c>
      <c r="C128">
        <v>4</v>
      </c>
      <c r="D128">
        <v>10</v>
      </c>
    </row>
    <row r="129" spans="1:4" x14ac:dyDescent="0.3">
      <c r="A129" t="s">
        <v>95</v>
      </c>
      <c r="B129" t="s">
        <v>57</v>
      </c>
      <c r="C129">
        <v>1</v>
      </c>
      <c r="D129">
        <v>10</v>
      </c>
    </row>
    <row r="130" spans="1:4" x14ac:dyDescent="0.3">
      <c r="A130" t="s">
        <v>96</v>
      </c>
      <c r="B130" t="s">
        <v>57</v>
      </c>
      <c r="C130">
        <v>1</v>
      </c>
      <c r="D130">
        <v>10</v>
      </c>
    </row>
    <row r="131" spans="1:4" x14ac:dyDescent="0.3">
      <c r="A131" t="s">
        <v>97</v>
      </c>
      <c r="B131" t="s">
        <v>57</v>
      </c>
      <c r="C131">
        <v>10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3D801-1916-4DE9-9D67-B1A0ED4AA3DF}">
  <dimension ref="A1:Q127"/>
  <sheetViews>
    <sheetView workbookViewId="0"/>
  </sheetViews>
  <sheetFormatPr defaultRowHeight="14.4" x14ac:dyDescent="0.3"/>
  <cols>
    <col min="1" max="1" width="9.44140625" customWidth="1"/>
    <col min="2" max="64" width="8.77734375" customWidth="1"/>
  </cols>
  <sheetData>
    <row r="1" spans="1:17" x14ac:dyDescent="0.3">
      <c r="C1" t="s">
        <v>37</v>
      </c>
      <c r="E1" t="s">
        <v>51</v>
      </c>
      <c r="M1" t="s">
        <v>37</v>
      </c>
      <c r="O1" t="s">
        <v>51</v>
      </c>
    </row>
    <row r="2" spans="1:17" x14ac:dyDescent="0.3">
      <c r="A2" t="s">
        <v>52</v>
      </c>
      <c r="B2" t="s">
        <v>42</v>
      </c>
      <c r="C2" t="s">
        <v>43</v>
      </c>
      <c r="D2" t="s">
        <v>44</v>
      </c>
      <c r="E2" s="7" t="s">
        <v>43</v>
      </c>
      <c r="F2" s="7" t="s">
        <v>44</v>
      </c>
      <c r="G2" t="s">
        <v>45</v>
      </c>
      <c r="K2" s="14" t="s">
        <v>64</v>
      </c>
      <c r="L2" t="s">
        <v>42</v>
      </c>
      <c r="M2" t="s">
        <v>43</v>
      </c>
      <c r="N2" t="s">
        <v>44</v>
      </c>
      <c r="O2" s="7" t="s">
        <v>43</v>
      </c>
      <c r="P2" s="7" t="s">
        <v>44</v>
      </c>
      <c r="Q2" t="s">
        <v>45</v>
      </c>
    </row>
    <row r="3" spans="1:17" x14ac:dyDescent="0.3">
      <c r="A3" t="s">
        <v>46</v>
      </c>
      <c r="B3">
        <v>1</v>
      </c>
      <c r="C3">
        <f>AVERAGE('L1:L30'!H3)</f>
        <v>2.3333333333333334E-2</v>
      </c>
      <c r="D3">
        <f>AVERAGE('L1:L30'!I3)</f>
        <v>2.6666666666666668E-2</v>
      </c>
      <c r="E3" s="7">
        <f>SQRT(VAR('L1:L30'!H3)/COUNT('L1:L30'!H3))</f>
        <v>9.2018655446553729E-3</v>
      </c>
      <c r="F3" s="7">
        <f>SQRT(VAR('L1:L30'!I3)/COUNT('L1:L30'!I3))</f>
        <v>1.064941133048319E-2</v>
      </c>
      <c r="G3">
        <f t="shared" ref="G3:G10" si="0">D3-C3</f>
        <v>3.333333333333334E-3</v>
      </c>
      <c r="K3" t="s">
        <v>46</v>
      </c>
      <c r="L3">
        <v>1</v>
      </c>
      <c r="M3">
        <f>AVERAGE('L1:L30'!O3)</f>
        <v>2.0000000000000004E-2</v>
      </c>
      <c r="N3">
        <f>AVERAGE('L1:L30'!P3)</f>
        <v>2.1666666666666667E-2</v>
      </c>
      <c r="O3" s="7">
        <f>SQRT(VAR('L1:L30'!O3)/COUNT('L1:L30'!O3))</f>
        <v>6.6089455225126683E-3</v>
      </c>
      <c r="P3" s="7">
        <f>SQRT(VAR('L1:L30'!P3)/COUNT('L1:L30'!P3))</f>
        <v>7.064291511495473E-3</v>
      </c>
      <c r="Q3">
        <f t="shared" ref="Q3:Q10" si="1">N3-M3</f>
        <v>1.6666666666666635E-3</v>
      </c>
    </row>
    <row r="4" spans="1:17" x14ac:dyDescent="0.3">
      <c r="B4">
        <v>2</v>
      </c>
      <c r="C4">
        <f>AVERAGE('L1:L30'!H4)</f>
        <v>1.3333333333333334E-2</v>
      </c>
      <c r="D4">
        <f>AVERAGE('L1:L30'!I4)</f>
        <v>0.12333333333333335</v>
      </c>
      <c r="E4" s="7">
        <f>SQRT(VAR('L1:L30'!H4)/COUNT('L1:L30'!H4))</f>
        <v>6.3124276863199911E-3</v>
      </c>
      <c r="F4" s="7">
        <f>SQRT(VAR('L1:L30'!I4)/COUNT('L1:L30'!I4))</f>
        <v>3.0955412255253847E-2</v>
      </c>
      <c r="G4">
        <f t="shared" si="0"/>
        <v>0.11000000000000001</v>
      </c>
      <c r="L4">
        <v>2</v>
      </c>
      <c r="M4">
        <f>AVERAGE('L1:L30'!O4)</f>
        <v>1.8333333333333333E-2</v>
      </c>
      <c r="N4">
        <f>AVERAGE('L1:L30'!P4)</f>
        <v>0.1</v>
      </c>
      <c r="O4" s="7">
        <f>SQRT(VAR('L1:L30'!O4)/COUNT('L1:L30'!O4))</f>
        <v>5.0760499923566777E-3</v>
      </c>
      <c r="P4" s="7">
        <f>SQRT(VAR('L1:L30'!P4)/COUNT('L1:L30'!P4))</f>
        <v>2.7854300726557778E-2</v>
      </c>
      <c r="Q4">
        <f t="shared" si="1"/>
        <v>8.1666666666666665E-2</v>
      </c>
    </row>
    <row r="5" spans="1:17" x14ac:dyDescent="0.3">
      <c r="B5">
        <v>3</v>
      </c>
      <c r="C5">
        <f>AVERAGE('L1:L30'!H5)</f>
        <v>6.3333333333333339E-2</v>
      </c>
      <c r="D5">
        <f>AVERAGE('L1:L30'!I5)</f>
        <v>0.12000000000000001</v>
      </c>
      <c r="E5" s="7">
        <f>SQRT(VAR('L1:L30'!H5)/COUNT('L1:L30'!H5))</f>
        <v>1.824692279730698E-2</v>
      </c>
      <c r="F5" s="7">
        <f>SQRT(VAR('L1:L30'!I5)/COUNT('L1:L30'!I5))</f>
        <v>2.9321836827568098E-2</v>
      </c>
      <c r="G5">
        <f t="shared" si="0"/>
        <v>5.6666666666666671E-2</v>
      </c>
      <c r="L5">
        <v>3</v>
      </c>
      <c r="M5">
        <f>AVERAGE('L1:L30'!O5)</f>
        <v>7.5000000000000011E-2</v>
      </c>
      <c r="N5">
        <f>AVERAGE('L1:L30'!P5)</f>
        <v>0.12333333333333332</v>
      </c>
      <c r="O5" s="7">
        <f>SQRT(VAR('L1:L30'!O5)/COUNT('L1:L30'!O5))</f>
        <v>2.283750695977849E-2</v>
      </c>
      <c r="P5" s="7">
        <f>SQRT(VAR('L1:L30'!P5)/COUNT('L1:L30'!P5))</f>
        <v>2.4533970506468383E-2</v>
      </c>
      <c r="Q5">
        <f t="shared" si="1"/>
        <v>4.8333333333333311E-2</v>
      </c>
    </row>
    <row r="6" spans="1:17" x14ac:dyDescent="0.3">
      <c r="B6">
        <v>4</v>
      </c>
      <c r="C6">
        <f>AVERAGE('L1:L30'!H6)</f>
        <v>0.22999999999999995</v>
      </c>
      <c r="D6">
        <f>AVERAGE('L1:L30'!I6)</f>
        <v>0.13999999999999999</v>
      </c>
      <c r="E6" s="7">
        <f>SQRT(VAR('L1:L30'!H6)/COUNT('L1:L30'!H6))</f>
        <v>4.1839869892767098E-2</v>
      </c>
      <c r="F6" s="7">
        <f>SQRT(VAR('L1:L30'!I6)/COUNT('L1:L30'!I6))</f>
        <v>2.9788526681242239E-2</v>
      </c>
      <c r="G6">
        <f t="shared" si="0"/>
        <v>-8.9999999999999969E-2</v>
      </c>
      <c r="L6">
        <v>4</v>
      </c>
      <c r="M6">
        <f>AVERAGE('L1:L30'!O6)</f>
        <v>0.20833333333333343</v>
      </c>
      <c r="N6">
        <f>AVERAGE('L1:L30'!P6)</f>
        <v>0.14333333333333334</v>
      </c>
      <c r="O6" s="7">
        <f>SQRT(VAR('L1:L30'!O6)/COUNT('L1:L30'!O6))</f>
        <v>3.6284581866490528E-2</v>
      </c>
      <c r="P6" s="7">
        <f>SQRT(VAR('L1:L30'!P6)/COUNT('L1:L30'!P6))</f>
        <v>2.4767114520787916E-2</v>
      </c>
      <c r="Q6">
        <f t="shared" si="1"/>
        <v>-6.5000000000000085E-2</v>
      </c>
    </row>
    <row r="7" spans="1:17" x14ac:dyDescent="0.3">
      <c r="B7">
        <v>5</v>
      </c>
      <c r="C7">
        <f>AVERAGE('L1:L30'!H7)</f>
        <v>0.63666666666666649</v>
      </c>
      <c r="D7">
        <f>AVERAGE('L1:L30'!I7)</f>
        <v>0.82</v>
      </c>
      <c r="E7" s="7">
        <f>SQRT(VAR('L1:L30'!H7)/COUNT('L1:L30'!H7))</f>
        <v>4.7822308393433287E-2</v>
      </c>
      <c r="F7" s="7">
        <f>SQRT(VAR('L1:L30'!I7)/COUNT('L1:L30'!I7))</f>
        <v>4.3523015446579778E-2</v>
      </c>
      <c r="G7">
        <f t="shared" si="0"/>
        <v>0.18333333333333346</v>
      </c>
      <c r="L7">
        <v>5</v>
      </c>
      <c r="M7">
        <f>AVERAGE('L1:L30'!O7)</f>
        <v>0.65666666666666673</v>
      </c>
      <c r="N7">
        <f>AVERAGE('L1:L30'!P7)</f>
        <v>0.82333333333333347</v>
      </c>
      <c r="O7" s="7">
        <f>SQRT(VAR('L1:L30'!O7)/COUNT('L1:L30'!O7))</f>
        <v>4.2597645321932762E-2</v>
      </c>
      <c r="P7" s="7">
        <f>SQRT(VAR('L1:L30'!P7)/COUNT('L1:L30'!P7))</f>
        <v>4.0381324161004935E-2</v>
      </c>
      <c r="Q7">
        <f t="shared" si="1"/>
        <v>0.16666666666666674</v>
      </c>
    </row>
    <row r="8" spans="1:17" x14ac:dyDescent="0.3">
      <c r="B8">
        <v>6</v>
      </c>
      <c r="C8">
        <f>AVERAGE('L1:L30'!H8)</f>
        <v>0.72</v>
      </c>
      <c r="D8">
        <f>AVERAGE('L1:L30'!I8)</f>
        <v>0.90333333333333321</v>
      </c>
      <c r="E8" s="7">
        <f>SQRT(VAR('L1:L30'!H8)/COUNT('L1:L30'!H8))</f>
        <v>4.6830582403765503E-2</v>
      </c>
      <c r="F8" s="7">
        <f>SQRT(VAR('L1:L30'!I8)/COUNT('L1:L30'!I8))</f>
        <v>3.5390541412303175E-2</v>
      </c>
      <c r="G8">
        <f t="shared" si="0"/>
        <v>0.18333333333333324</v>
      </c>
      <c r="L8">
        <v>6</v>
      </c>
      <c r="M8">
        <f>AVERAGE('L1:L30'!O8)</f>
        <v>0.69166666666666676</v>
      </c>
      <c r="N8">
        <f>AVERAGE('L1:L30'!P8)</f>
        <v>0.90166666666666651</v>
      </c>
      <c r="O8" s="7">
        <f>SQRT(VAR('L1:L30'!O8)/COUNT('L1:L30'!O8))</f>
        <v>3.9325003988522546E-2</v>
      </c>
      <c r="P8" s="7">
        <f>SQRT(VAR('L1:L30'!P8)/COUNT('L1:L30'!P8))</f>
        <v>3.1757281121257371E-2</v>
      </c>
      <c r="Q8">
        <f t="shared" si="1"/>
        <v>0.20999999999999974</v>
      </c>
    </row>
    <row r="9" spans="1:17" x14ac:dyDescent="0.3">
      <c r="B9">
        <v>7</v>
      </c>
      <c r="C9">
        <f>AVERAGE('L1:L30'!H9)</f>
        <v>0.90333333333333321</v>
      </c>
      <c r="D9">
        <f>AVERAGE('L1:L30'!I9)</f>
        <v>0.95999999999999985</v>
      </c>
      <c r="E9" s="7">
        <f>SQRT(VAR('L1:L30'!H9)/COUNT('L1:L30'!H9))</f>
        <v>2.5588850541410791E-2</v>
      </c>
      <c r="F9" s="7">
        <f>SQRT(VAR('L1:L30'!I9)/COUNT('L1:L30'!I9))</f>
        <v>2.1226745220209474E-2</v>
      </c>
      <c r="G9">
        <f t="shared" si="0"/>
        <v>5.6666666666666643E-2</v>
      </c>
      <c r="L9">
        <v>7</v>
      </c>
      <c r="M9">
        <f>AVERAGE('L1:L30'!O9)</f>
        <v>0.8983333333333331</v>
      </c>
      <c r="N9">
        <f>AVERAGE('L1:L30'!P9)</f>
        <v>0.97</v>
      </c>
      <c r="O9" s="7">
        <f>SQRT(VAR('L1:L30'!O9)/COUNT('L1:L30'!O9))</f>
        <v>2.3178881258561251E-2</v>
      </c>
      <c r="P9" s="7">
        <f>SQRT(VAR('L1:L30'!P9)/COUNT('L1:L30'!P9))</f>
        <v>1.1396712572986313E-2</v>
      </c>
      <c r="Q9">
        <f t="shared" si="1"/>
        <v>7.1666666666666878E-2</v>
      </c>
    </row>
    <row r="10" spans="1:17" x14ac:dyDescent="0.3">
      <c r="B10">
        <v>8</v>
      </c>
      <c r="C10">
        <f>AVERAGE('L1:L30'!H10)</f>
        <v>0.95666666666666655</v>
      </c>
      <c r="D10">
        <f>AVERAGE('L1:L30'!I10)</f>
        <v>0.97333333333333327</v>
      </c>
      <c r="E10" s="7">
        <f>SQRT(VAR('L1:L30'!H10)/COUNT('L1:L30'!H10))</f>
        <v>1.4128583022990941E-2</v>
      </c>
      <c r="F10" s="7">
        <f>SQRT(VAR('L1:L30'!I10)/COUNT('L1:L30'!I10))</f>
        <v>9.5090197149179014E-3</v>
      </c>
      <c r="G10">
        <f t="shared" si="0"/>
        <v>1.6666666666666718E-2</v>
      </c>
      <c r="L10">
        <v>8</v>
      </c>
      <c r="M10">
        <f>AVERAGE('L1:L30'!O10)</f>
        <v>0.95166666666666655</v>
      </c>
      <c r="N10">
        <f>AVERAGE('L1:L30'!P10)</f>
        <v>0.97833333333333328</v>
      </c>
      <c r="O10" s="7">
        <f>SQRT(VAR('L1:L30'!O10)/COUNT('L1:L30'!O10))</f>
        <v>1.1862074534436896E-2</v>
      </c>
      <c r="P10" s="7">
        <f>SQRT(VAR('L1:L30'!P10)/COUNT('L1:L30'!P10))</f>
        <v>7.4599826404736754E-3</v>
      </c>
      <c r="Q10">
        <f t="shared" si="1"/>
        <v>2.6666666666666727E-2</v>
      </c>
    </row>
    <row r="11" spans="1:17" x14ac:dyDescent="0.3">
      <c r="F11" t="s">
        <v>47</v>
      </c>
      <c r="G11">
        <f>100*SUM(G3:G10)/8</f>
        <v>6.5000000000000018</v>
      </c>
      <c r="P11" t="s">
        <v>47</v>
      </c>
      <c r="Q11">
        <f>100*SUM(Q3:Q10)/8</f>
        <v>6.770833333333333</v>
      </c>
    </row>
    <row r="17" spans="1:17" x14ac:dyDescent="0.3">
      <c r="A17" s="12"/>
    </row>
    <row r="18" spans="1:17" x14ac:dyDescent="0.3">
      <c r="A18" s="13" t="s">
        <v>52</v>
      </c>
      <c r="B18" s="13" t="s">
        <v>42</v>
      </c>
      <c r="C18" t="s">
        <v>43</v>
      </c>
      <c r="D18" t="s">
        <v>44</v>
      </c>
      <c r="E18" s="7" t="s">
        <v>43</v>
      </c>
      <c r="F18" s="7" t="s">
        <v>44</v>
      </c>
      <c r="G18" t="s">
        <v>45</v>
      </c>
      <c r="K18" s="14" t="s">
        <v>64</v>
      </c>
      <c r="L18" s="13" t="s">
        <v>42</v>
      </c>
      <c r="M18" t="s">
        <v>43</v>
      </c>
      <c r="N18" t="s">
        <v>44</v>
      </c>
      <c r="O18" s="7" t="s">
        <v>43</v>
      </c>
      <c r="P18" s="7" t="s">
        <v>44</v>
      </c>
      <c r="Q18" t="s">
        <v>45</v>
      </c>
    </row>
    <row r="19" spans="1:17" x14ac:dyDescent="0.3">
      <c r="A19" s="13" t="s">
        <v>48</v>
      </c>
      <c r="B19" s="13">
        <v>1</v>
      </c>
      <c r="C19">
        <f>AVERAGE('L1:L30'!H19)</f>
        <v>4.3333333333333342E-2</v>
      </c>
      <c r="D19">
        <f>AVERAGE('L1:L30'!I19)</f>
        <v>2.9999999999999995E-2</v>
      </c>
      <c r="E19" s="7">
        <f>SQRT(VAR('L1:L30'!H19)/COUNT('L1:L30'!H19))</f>
        <v>2.4298589587436907E-2</v>
      </c>
      <c r="F19" s="7">
        <f>SQRT(VAR('L1:L30'!I19)/COUNT('L1:L30'!I19))</f>
        <v>9.7674100380077608E-3</v>
      </c>
      <c r="G19">
        <f t="shared" ref="G19:G26" si="2">D19-C19</f>
        <v>-1.3333333333333346E-2</v>
      </c>
      <c r="K19" t="s">
        <v>48</v>
      </c>
      <c r="L19" s="13">
        <v>1</v>
      </c>
      <c r="M19">
        <f>AVERAGE('L1:L30'!O19)</f>
        <v>3.0000000000000006E-2</v>
      </c>
      <c r="N19">
        <f>AVERAGE('L1:L30'!P19)</f>
        <v>3.8333333333333337E-2</v>
      </c>
      <c r="O19" s="7">
        <f>SQRT(VAR('L1:L30'!O19)/COUNT('L1:L30'!O19))</f>
        <v>1.5646967316604726E-2</v>
      </c>
      <c r="P19" s="7">
        <f>SQRT(VAR('L1:L30'!P19)/COUNT('L1:L30'!P19))</f>
        <v>9.1862382496904951E-3</v>
      </c>
      <c r="Q19">
        <f t="shared" ref="Q19:Q26" si="3">N19-M19</f>
        <v>8.3333333333333315E-3</v>
      </c>
    </row>
    <row r="20" spans="1:17" x14ac:dyDescent="0.3">
      <c r="B20">
        <v>2</v>
      </c>
      <c r="C20">
        <f>AVERAGE('L1:L30'!H20)</f>
        <v>3.0000000000000002E-2</v>
      </c>
      <c r="D20">
        <f>AVERAGE('L1:L30'!I20)</f>
        <v>0.18666666666666665</v>
      </c>
      <c r="E20" s="7">
        <f>SQRT(VAR('L1:L30'!H20)/COUNT('L1:L30'!H20))</f>
        <v>1.2820601237537732E-2</v>
      </c>
      <c r="F20" s="7">
        <f>SQRT(VAR('L1:L30'!I20)/COUNT('L1:L30'!I20))</f>
        <v>3.9167583750574109E-2</v>
      </c>
      <c r="G20">
        <f t="shared" si="2"/>
        <v>0.15666666666666665</v>
      </c>
      <c r="L20">
        <v>2</v>
      </c>
      <c r="M20">
        <f>AVERAGE('L1:L30'!O20)</f>
        <v>2.6666666666666668E-2</v>
      </c>
      <c r="N20">
        <f>AVERAGE('L1:L30'!P20)</f>
        <v>0.20666666666666667</v>
      </c>
      <c r="O20" s="7">
        <f>SQRT(VAR('L1:L30'!O20)/COUNT('L1:L30'!O20))</f>
        <v>1.064941133048319E-2</v>
      </c>
      <c r="P20" s="7">
        <f>SQRT(VAR('L1:L30'!P20)/COUNT('L1:L30'!P20))</f>
        <v>3.6097993491323262E-2</v>
      </c>
      <c r="Q20">
        <f t="shared" si="3"/>
        <v>0.18</v>
      </c>
    </row>
    <row r="21" spans="1:17" x14ac:dyDescent="0.3">
      <c r="B21">
        <v>3</v>
      </c>
      <c r="C21">
        <f>AVERAGE('L1:L30'!H21)</f>
        <v>0.14666666666666664</v>
      </c>
      <c r="D21">
        <f>AVERAGE('L1:L30'!I21)</f>
        <v>0.24333333333333329</v>
      </c>
      <c r="E21" s="7">
        <f>SQRT(VAR('L1:L30'!H21)/COUNT('L1:L30'!H21))</f>
        <v>3.1707475217593879E-2</v>
      </c>
      <c r="F21" s="7">
        <f>SQRT(VAR('L1:L30'!I21)/COUNT('L1:L30'!I21))</f>
        <v>4.438166063551794E-2</v>
      </c>
      <c r="G21">
        <f t="shared" si="2"/>
        <v>9.6666666666666651E-2</v>
      </c>
      <c r="L21">
        <v>3</v>
      </c>
      <c r="M21">
        <f>AVERAGE('L1:L30'!O21)</f>
        <v>0.16833333333333333</v>
      </c>
      <c r="N21">
        <f>AVERAGE('L1:L30'!P21)</f>
        <v>0.26500000000000001</v>
      </c>
      <c r="O21" s="7">
        <f>SQRT(VAR('L1:L30'!O21)/COUNT('L1:L30'!O21))</f>
        <v>2.9113662840403197E-2</v>
      </c>
      <c r="P21" s="7">
        <f>SQRT(VAR('L1:L30'!P21)/COUNT('L1:L30'!P21))</f>
        <v>4.4666709555649331E-2</v>
      </c>
      <c r="Q21">
        <f t="shared" si="3"/>
        <v>9.6666666666666679E-2</v>
      </c>
    </row>
    <row r="22" spans="1:17" x14ac:dyDescent="0.3">
      <c r="B22">
        <v>4</v>
      </c>
      <c r="C22">
        <f>AVERAGE('L1:L30'!H22)</f>
        <v>0.31333333333333335</v>
      </c>
      <c r="D22">
        <f>AVERAGE('L1:L30'!I22)</f>
        <v>0.31666666666666665</v>
      </c>
      <c r="E22" s="7">
        <f>SQRT(VAR('L1:L30'!H22)/COUNT('L1:L30'!H22))</f>
        <v>5.3548416878480838E-2</v>
      </c>
      <c r="F22" s="7">
        <f>SQRT(VAR('L1:L30'!I22)/COUNT('L1:L30'!I22))</f>
        <v>4.2367666410697238E-2</v>
      </c>
      <c r="G22">
        <f t="shared" si="2"/>
        <v>3.3333333333332993E-3</v>
      </c>
      <c r="L22">
        <v>4</v>
      </c>
      <c r="M22">
        <f>AVERAGE('L1:L30'!O22)</f>
        <v>0.34166666666666667</v>
      </c>
      <c r="N22">
        <f>AVERAGE('L1:L30'!P22)</f>
        <v>0.28833333333333333</v>
      </c>
      <c r="O22" s="7">
        <f>SQRT(VAR('L1:L30'!O22)/COUNT('L1:L30'!O22))</f>
        <v>4.5805895653598473E-2</v>
      </c>
      <c r="P22" s="7">
        <f>SQRT(VAR('L1:L30'!P22)/COUNT('L1:L30'!P22))</f>
        <v>3.8408222698807948E-2</v>
      </c>
      <c r="Q22">
        <f t="shared" si="3"/>
        <v>-5.3333333333333344E-2</v>
      </c>
    </row>
    <row r="23" spans="1:17" x14ac:dyDescent="0.3">
      <c r="B23">
        <v>5</v>
      </c>
      <c r="C23">
        <f>AVERAGE('L1:L30'!H23)</f>
        <v>0.73666666666666647</v>
      </c>
      <c r="D23">
        <f>AVERAGE('L1:L30'!I23)</f>
        <v>0.85</v>
      </c>
      <c r="E23" s="7">
        <f>SQRT(VAR('L1:L30'!H23)/COUNT('L1:L30'!H23))</f>
        <v>4.0820136267585211E-2</v>
      </c>
      <c r="F23" s="7">
        <f>SQRT(VAR('L1:L30'!I23)/COUNT('L1:L30'!I23))</f>
        <v>2.5257296658248253E-2</v>
      </c>
      <c r="G23">
        <f t="shared" si="2"/>
        <v>0.11333333333333351</v>
      </c>
      <c r="L23">
        <v>5</v>
      </c>
      <c r="M23">
        <f>AVERAGE('L1:L30'!O23)</f>
        <v>0.7383333333333334</v>
      </c>
      <c r="N23">
        <f>AVERAGE('L1:L30'!P23)</f>
        <v>0.86166666666666669</v>
      </c>
      <c r="O23" s="7">
        <f>SQRT(VAR('L1:L30'!O23)/COUNT('L1:L30'!O23))</f>
        <v>3.2930031478577024E-2</v>
      </c>
      <c r="P23" s="7">
        <f>SQRT(VAR('L1:L30'!P23)/COUNT('L1:L30'!P23))</f>
        <v>2.5221243250702602E-2</v>
      </c>
      <c r="Q23">
        <f t="shared" si="3"/>
        <v>0.12333333333333329</v>
      </c>
    </row>
    <row r="24" spans="1:17" x14ac:dyDescent="0.3">
      <c r="B24">
        <v>6</v>
      </c>
      <c r="C24">
        <f>AVERAGE('L1:L30'!H24)</f>
        <v>0.71333333333333326</v>
      </c>
      <c r="D24">
        <f>AVERAGE('L1:L30'!I24)</f>
        <v>0.95999999999999985</v>
      </c>
      <c r="E24" s="7">
        <f>SQRT(VAR('L1:L30'!H24)/COUNT('L1:L30'!H24))</f>
        <v>4.4134937637958907E-2</v>
      </c>
      <c r="F24" s="7">
        <f>SQRT(VAR('L1:L30'!I24)/COUNT('L1:L30'!I24))</f>
        <v>1.3217891045025338E-2</v>
      </c>
      <c r="G24">
        <f t="shared" si="2"/>
        <v>0.24666666666666659</v>
      </c>
      <c r="L24">
        <v>6</v>
      </c>
      <c r="M24">
        <f>AVERAGE('L1:L30'!O24)</f>
        <v>0.70499999999999996</v>
      </c>
      <c r="N24">
        <f>AVERAGE('L1:L30'!P24)</f>
        <v>0.95833333333333337</v>
      </c>
      <c r="O24" s="7">
        <f>SQRT(VAR('L1:L30'!O24)/COUNT('L1:L30'!O24))</f>
        <v>3.800710762324673E-2</v>
      </c>
      <c r="P24" s="7">
        <f>SQRT(VAR('L1:L30'!P24)/COUNT('L1:L30'!P24))</f>
        <v>1.2006543554354238E-2</v>
      </c>
      <c r="Q24">
        <f t="shared" si="3"/>
        <v>0.25333333333333341</v>
      </c>
    </row>
    <row r="25" spans="1:17" x14ac:dyDescent="0.3">
      <c r="B25">
        <v>7</v>
      </c>
      <c r="C25">
        <f>AVERAGE('L1:L30'!H25)</f>
        <v>0.89666666666666661</v>
      </c>
      <c r="D25">
        <f>AVERAGE('L1:L30'!I25)</f>
        <v>0.97</v>
      </c>
      <c r="E25" s="7">
        <f>SQRT(VAR('L1:L30'!H25)/COUNT('L1:L30'!H25))</f>
        <v>2.3724149068873754E-2</v>
      </c>
      <c r="F25" s="7">
        <f>SQRT(VAR('L1:L30'!I25)/COUNT('L1:L30'!I25))</f>
        <v>1.1890303206597699E-2</v>
      </c>
      <c r="G25">
        <f t="shared" si="2"/>
        <v>7.3333333333333361E-2</v>
      </c>
      <c r="L25">
        <v>7</v>
      </c>
      <c r="M25">
        <f>AVERAGE('L1:L30'!O25)</f>
        <v>0.91</v>
      </c>
      <c r="N25">
        <f>AVERAGE('L1:L30'!P25)</f>
        <v>0.97166666666666646</v>
      </c>
      <c r="O25" s="7">
        <f>SQRT(VAR('L1:L30'!O25)/COUNT('L1:L30'!O25))</f>
        <v>1.6678156958735875E-2</v>
      </c>
      <c r="P25" s="7">
        <f>SQRT(VAR('L1:L30'!P25)/COUNT('L1:L30'!P25))</f>
        <v>8.5377233678840536E-3</v>
      </c>
      <c r="Q25">
        <f t="shared" si="3"/>
        <v>6.1666666666666425E-2</v>
      </c>
    </row>
    <row r="26" spans="1:17" x14ac:dyDescent="0.3">
      <c r="B26">
        <v>8</v>
      </c>
      <c r="C26">
        <f>AVERAGE('L1:L30'!H26)</f>
        <v>0.96333333333333315</v>
      </c>
      <c r="D26">
        <f>AVERAGE('L1:L30'!I26)</f>
        <v>0.98333333333333328</v>
      </c>
      <c r="E26" s="7">
        <f>SQRT(VAR('L1:L30'!H26)/COUNT('L1:L30'!H26))</f>
        <v>1.015209998471335E-2</v>
      </c>
      <c r="F26" s="7">
        <f>SQRT(VAR('L1:L30'!I26)/COUNT('L1:L30'!I26))</f>
        <v>6.9204566544783302E-3</v>
      </c>
      <c r="G26">
        <f t="shared" si="2"/>
        <v>2.0000000000000129E-2</v>
      </c>
      <c r="L26">
        <v>8</v>
      </c>
      <c r="M26">
        <f>AVERAGE('L1:L30'!O26)</f>
        <v>0.96499999999999975</v>
      </c>
      <c r="N26">
        <f>AVERAGE('L1:L30'!P26)</f>
        <v>0.98</v>
      </c>
      <c r="O26" s="7">
        <f>SQRT(VAR('L1:L30'!O26)/COUNT('L1:L30'!O26))</f>
        <v>1.021324359973785E-2</v>
      </c>
      <c r="P26" s="7">
        <f>SQRT(VAR('L1:L30'!P26)/COUNT('L1:L30'!P26))</f>
        <v>7.4278135270820708E-3</v>
      </c>
      <c r="Q26">
        <f t="shared" si="3"/>
        <v>1.5000000000000235E-2</v>
      </c>
    </row>
    <row r="27" spans="1:17" x14ac:dyDescent="0.3">
      <c r="F27" t="s">
        <v>47</v>
      </c>
      <c r="G27">
        <f>100*SUM(G19:G26)/8</f>
        <v>8.7083333333333357</v>
      </c>
      <c r="P27" t="s">
        <v>47</v>
      </c>
      <c r="Q27">
        <f>100*SUM(Q19:Q26)/8</f>
        <v>8.5625</v>
      </c>
    </row>
    <row r="34" spans="1:17" x14ac:dyDescent="0.3">
      <c r="A34" t="s">
        <v>52</v>
      </c>
      <c r="C34" t="s">
        <v>43</v>
      </c>
      <c r="D34" t="s">
        <v>44</v>
      </c>
      <c r="E34" s="7" t="s">
        <v>43</v>
      </c>
      <c r="F34" s="7" t="s">
        <v>44</v>
      </c>
      <c r="G34" t="s">
        <v>45</v>
      </c>
      <c r="K34" s="14" t="s">
        <v>64</v>
      </c>
      <c r="L34" s="13" t="s">
        <v>42</v>
      </c>
      <c r="M34" t="s">
        <v>43</v>
      </c>
      <c r="N34" t="s">
        <v>44</v>
      </c>
      <c r="O34" s="7" t="s">
        <v>43</v>
      </c>
      <c r="P34" s="7" t="s">
        <v>44</v>
      </c>
      <c r="Q34" t="s">
        <v>45</v>
      </c>
    </row>
    <row r="35" spans="1:17" x14ac:dyDescent="0.3">
      <c r="A35" t="s">
        <v>49</v>
      </c>
      <c r="B35">
        <v>1</v>
      </c>
      <c r="C35">
        <f>AVERAGE('L1:L30'!H35)</f>
        <v>1.3333333333333334E-2</v>
      </c>
      <c r="D35">
        <f>AVERAGE('L1:L30'!I35)</f>
        <v>1.6666666666666666E-2</v>
      </c>
      <c r="E35" s="7">
        <f>SQRT(VAR('L1:L30'!H35)/COUNT('L1:L30'!H35))</f>
        <v>6.3124276863199911E-3</v>
      </c>
      <c r="F35" s="7">
        <f>SQRT(VAR('L1:L30'!I35)/COUNT('L1:L30'!I35))</f>
        <v>6.9204566544783319E-3</v>
      </c>
      <c r="G35">
        <f t="shared" ref="G35:G42" si="4">D35-C35</f>
        <v>3.3333333333333322E-3</v>
      </c>
      <c r="K35" t="s">
        <v>49</v>
      </c>
      <c r="L35">
        <v>1</v>
      </c>
      <c r="M35">
        <f>AVERAGE('L1:L30'!O35)</f>
        <v>6.6666666666666671E-3</v>
      </c>
      <c r="N35">
        <f>AVERAGE('L1:L30'!P35)</f>
        <v>0.02</v>
      </c>
      <c r="O35" s="7">
        <f>SQRT(VAR('L1:L30'!O35)/COUNT('L1:L30'!O35))</f>
        <v>3.1562138431599955E-3</v>
      </c>
      <c r="P35" s="7">
        <f>SQRT(VAR('L1:L30'!P35)/COUNT('L1:L30'!P35))</f>
        <v>7.427813527082076E-3</v>
      </c>
      <c r="Q35">
        <f t="shared" ref="Q35:Q42" si="5">N35-M35</f>
        <v>1.3333333333333332E-2</v>
      </c>
    </row>
    <row r="36" spans="1:17" x14ac:dyDescent="0.3">
      <c r="B36">
        <v>2</v>
      </c>
      <c r="C36">
        <f>AVERAGE('L1:L30'!H36)</f>
        <v>3.666666666666666E-2</v>
      </c>
      <c r="D36">
        <f>AVERAGE('L1:L30'!I36)</f>
        <v>0.23333333333333328</v>
      </c>
      <c r="E36" s="7">
        <f>SQRT(VAR('L1:L30'!H36)/COUNT('L1:L30'!H36))</f>
        <v>1.1227361214762057E-2</v>
      </c>
      <c r="F36" s="7">
        <f>SQRT(VAR('L1:L30'!I36)/COUNT('L1:L30'!I36))</f>
        <v>5.0817078614646904E-2</v>
      </c>
      <c r="G36">
        <f t="shared" si="4"/>
        <v>0.19666666666666663</v>
      </c>
      <c r="L36">
        <v>2</v>
      </c>
      <c r="M36">
        <f>AVERAGE('L1:L30'!O36)</f>
        <v>3.3333333333333333E-2</v>
      </c>
      <c r="N36">
        <f>AVERAGE('L1:L30'!P36)</f>
        <v>0.22000000000000003</v>
      </c>
      <c r="O36" s="7">
        <f>SQRT(VAR('L1:L30'!O36)/COUNT('L1:L30'!O36))</f>
        <v>8.0705699685250393E-3</v>
      </c>
      <c r="P36" s="7">
        <f>SQRT(VAR('L1:L30'!P36)/COUNT('L1:L30'!P36))</f>
        <v>4.1633319989322647E-2</v>
      </c>
      <c r="Q36">
        <f t="shared" si="5"/>
        <v>0.1866666666666667</v>
      </c>
    </row>
    <row r="37" spans="1:17" x14ac:dyDescent="0.3">
      <c r="B37">
        <v>3</v>
      </c>
      <c r="C37">
        <f>AVERAGE('L1:L30'!H37)</f>
        <v>5.000000000000001E-2</v>
      </c>
      <c r="D37">
        <f>AVERAGE('L1:L30'!I37)</f>
        <v>0.16999999999999996</v>
      </c>
      <c r="E37" s="7">
        <f>SQRT(VAR('L1:L30'!H37)/COUNT('L1:L30'!H37))</f>
        <v>1.4182715723279388E-2</v>
      </c>
      <c r="F37" s="7">
        <f>SQRT(VAR('L1:L30'!I37)/COUNT('L1:L30'!I37))</f>
        <v>2.9614379855956375E-2</v>
      </c>
      <c r="G37">
        <f t="shared" si="4"/>
        <v>0.11999999999999994</v>
      </c>
      <c r="L37">
        <v>3</v>
      </c>
      <c r="M37">
        <f>AVERAGE('L1:L30'!O37)</f>
        <v>5.5000000000000007E-2</v>
      </c>
      <c r="N37">
        <f>AVERAGE('L1:L30'!P37)</f>
        <v>0.13666666666666666</v>
      </c>
      <c r="O37" s="7">
        <f>SQRT(VAR('L1:L30'!O37)/COUNT('L1:L30'!O37))</f>
        <v>1.2987615674924333E-2</v>
      </c>
      <c r="P37" s="7">
        <f>SQRT(VAR('L1:L30'!P37)/COUNT('L1:L30'!P37))</f>
        <v>2.3602714305887878E-2</v>
      </c>
      <c r="Q37">
        <f t="shared" si="5"/>
        <v>8.1666666666666651E-2</v>
      </c>
    </row>
    <row r="38" spans="1:17" x14ac:dyDescent="0.3">
      <c r="B38">
        <v>4</v>
      </c>
      <c r="C38">
        <f>AVERAGE('L1:L30'!H38)</f>
        <v>0.28000000000000003</v>
      </c>
      <c r="D38">
        <f>AVERAGE('L1:L30'!I38)</f>
        <v>0.28666666666666668</v>
      </c>
      <c r="E38" s="7">
        <f>SQRT(VAR('L1:L30'!H38)/COUNT('L1:L30'!H38))</f>
        <v>4.7318922850907275E-2</v>
      </c>
      <c r="F38" s="7">
        <f>SQRT(VAR('L1:L30'!I38)/COUNT('L1:L30'!I38))</f>
        <v>4.883312737785607E-2</v>
      </c>
      <c r="G38">
        <f t="shared" si="4"/>
        <v>6.6666666666666541E-3</v>
      </c>
      <c r="L38">
        <v>4</v>
      </c>
      <c r="M38">
        <f>AVERAGE('L1:L30'!O38)</f>
        <v>0.29000000000000004</v>
      </c>
      <c r="N38">
        <f>AVERAGE('L1:L30'!P38)</f>
        <v>0.28833333333333333</v>
      </c>
      <c r="O38" s="7">
        <f>SQRT(VAR('L1:L30'!O38)/COUNT('L1:L30'!O38))</f>
        <v>4.1481196404785793E-2</v>
      </c>
      <c r="P38" s="7">
        <f>SQRT(VAR('L1:L30'!P38)/COUNT('L1:L30'!P38))</f>
        <v>4.3857353236945236E-2</v>
      </c>
      <c r="Q38">
        <f t="shared" si="5"/>
        <v>-1.6666666666667052E-3</v>
      </c>
    </row>
    <row r="39" spans="1:17" x14ac:dyDescent="0.3">
      <c r="B39">
        <v>5</v>
      </c>
      <c r="C39">
        <f>AVERAGE('L1:L30'!H39)</f>
        <v>0.74666666666666648</v>
      </c>
      <c r="D39">
        <f>AVERAGE('L1:L30'!I39)</f>
        <v>0.74666666666666659</v>
      </c>
      <c r="E39" s="7">
        <f>SQRT(VAR('L1:L30'!H39)/COUNT('L1:L30'!H39))</f>
        <v>4.308060697480965E-2</v>
      </c>
      <c r="F39" s="7">
        <f>SQRT(VAR('L1:L30'!I39)/COUNT('L1:L30'!I39))</f>
        <v>4.0608399938853491E-2</v>
      </c>
      <c r="G39">
        <f t="shared" si="4"/>
        <v>0</v>
      </c>
      <c r="L39">
        <v>5</v>
      </c>
      <c r="M39">
        <f>AVERAGE('L1:L30'!O39)</f>
        <v>0.7616666666666666</v>
      </c>
      <c r="N39">
        <f>AVERAGE('L1:L30'!P39)</f>
        <v>0.76999999999999991</v>
      </c>
      <c r="O39" s="7">
        <f>SQRT(VAR('L1:L30'!O39)/COUNT('L1:L30'!O39))</f>
        <v>3.914923799065622E-2</v>
      </c>
      <c r="P39" s="7">
        <f>SQRT(VAR('L1:L30'!P39)/COUNT('L1:L30'!P39))</f>
        <v>3.5525609995005633E-2</v>
      </c>
      <c r="Q39">
        <f t="shared" si="5"/>
        <v>8.3333333333333037E-3</v>
      </c>
    </row>
    <row r="40" spans="1:17" x14ac:dyDescent="0.3">
      <c r="B40">
        <v>6</v>
      </c>
      <c r="C40">
        <f>AVERAGE('L1:L30'!H40)</f>
        <v>0.88333333333333341</v>
      </c>
      <c r="D40">
        <f>AVERAGE('L1:L30'!I40)</f>
        <v>0.95333333333333337</v>
      </c>
      <c r="E40" s="7">
        <f>SQRT(VAR('L1:L30'!H40)/COUNT('L1:L30'!H40))</f>
        <v>3.3590958462381665E-2</v>
      </c>
      <c r="F40" s="7">
        <f>SQRT(VAR('L1:L30'!I40)/COUNT('L1:L30'!I40))</f>
        <v>1.7109070883990458E-2</v>
      </c>
      <c r="G40">
        <f t="shared" si="4"/>
        <v>6.9999999999999951E-2</v>
      </c>
      <c r="L40">
        <v>6</v>
      </c>
      <c r="M40">
        <f>AVERAGE('L1:L30'!O40)</f>
        <v>0.87</v>
      </c>
      <c r="N40">
        <f>AVERAGE('L1:L30'!P40)</f>
        <v>0.95333333333333325</v>
      </c>
      <c r="O40" s="7">
        <f>SQRT(VAR('L1:L30'!O40)/COUNT('L1:L30'!O40))</f>
        <v>2.6544259288016018E-2</v>
      </c>
      <c r="P40" s="7">
        <f>SQRT(VAR('L1:L30'!P40)/COUNT('L1:L30'!P40))</f>
        <v>1.495843538850339E-2</v>
      </c>
      <c r="Q40">
        <f t="shared" si="5"/>
        <v>8.3333333333333259E-2</v>
      </c>
    </row>
    <row r="41" spans="1:17" x14ac:dyDescent="0.3">
      <c r="B41">
        <v>7</v>
      </c>
      <c r="C41">
        <f>AVERAGE('L1:L30'!H41)</f>
        <v>0.94333333333333336</v>
      </c>
      <c r="D41">
        <f>AVERAGE('L1:L30'!I41)</f>
        <v>0.98</v>
      </c>
      <c r="E41" s="7">
        <f>SQRT(VAR('L1:L30'!H41)/COUNT('L1:L30'!H41))</f>
        <v>1.4128583022990941E-2</v>
      </c>
      <c r="F41" s="7">
        <f>SQRT(VAR('L1:L30'!I41)/COUNT('L1:L30'!I41))</f>
        <v>8.8408664473698384E-3</v>
      </c>
      <c r="G41">
        <f t="shared" si="4"/>
        <v>3.6666666666666625E-2</v>
      </c>
      <c r="L41">
        <v>7</v>
      </c>
      <c r="M41">
        <f>AVERAGE('L1:L30'!O41)</f>
        <v>0.94666666666666666</v>
      </c>
      <c r="N41">
        <f>AVERAGE('L1:L30'!P41)</f>
        <v>0.97000000000000008</v>
      </c>
      <c r="O41" s="7">
        <f>SQRT(VAR('L1:L30'!O41)/COUNT('L1:L30'!O41))</f>
        <v>1.1728081374219162E-2</v>
      </c>
      <c r="P41" s="7">
        <f>SQRT(VAR('L1:L30'!P41)/COUNT('L1:L30'!P41))</f>
        <v>8.5096294339676304E-3</v>
      </c>
      <c r="Q41">
        <f t="shared" si="5"/>
        <v>2.3333333333333428E-2</v>
      </c>
    </row>
    <row r="42" spans="1:17" x14ac:dyDescent="0.3">
      <c r="B42">
        <v>8</v>
      </c>
      <c r="C42">
        <f>AVERAGE('L1:L30'!H42)</f>
        <v>0.95333333333333337</v>
      </c>
      <c r="D42">
        <f>AVERAGE('L1:L30'!I42)</f>
        <v>0.98666666666666658</v>
      </c>
      <c r="E42" s="7">
        <f>SQRT(VAR('L1:L30'!H42)/COUNT('L1:L30'!H42))</f>
        <v>1.3333333333333332E-2</v>
      </c>
      <c r="F42" s="7">
        <f>SQRT(VAR('L1:L30'!I42)/COUNT('L1:L30'!I42))</f>
        <v>6.3124276863199867E-3</v>
      </c>
      <c r="G42">
        <f t="shared" si="4"/>
        <v>3.3333333333333215E-2</v>
      </c>
      <c r="L42">
        <v>8</v>
      </c>
      <c r="M42">
        <f>AVERAGE('L1:L30'!O42)</f>
        <v>0.94999999999999984</v>
      </c>
      <c r="N42">
        <f>AVERAGE('L1:L30'!P42)</f>
        <v>0.97499999999999987</v>
      </c>
      <c r="O42" s="7">
        <f>SQRT(VAR('L1:L30'!O42)/COUNT('L1:L30'!O42))</f>
        <v>1.2909944487358049E-2</v>
      </c>
      <c r="P42" s="7">
        <f>SQRT(VAR('L1:L30'!P42)/COUNT('L1:L30'!P42))</f>
        <v>8.2175869713793682E-3</v>
      </c>
      <c r="Q42">
        <f t="shared" si="5"/>
        <v>2.5000000000000022E-2</v>
      </c>
    </row>
    <row r="43" spans="1:17" x14ac:dyDescent="0.3">
      <c r="F43" t="s">
        <v>47</v>
      </c>
      <c r="G43">
        <f>100*SUM(G35:G42)/8</f>
        <v>5.8333333333333295</v>
      </c>
      <c r="P43" t="s">
        <v>47</v>
      </c>
      <c r="Q43">
        <f>100*SUM(Q35:Q42)/8</f>
        <v>5.25</v>
      </c>
    </row>
    <row r="50" spans="1:17" x14ac:dyDescent="0.3">
      <c r="A50" t="s">
        <v>52</v>
      </c>
      <c r="B50" t="s">
        <v>42</v>
      </c>
      <c r="C50" t="s">
        <v>43</v>
      </c>
      <c r="D50" t="s">
        <v>44</v>
      </c>
      <c r="E50" s="7" t="s">
        <v>43</v>
      </c>
      <c r="F50" s="7" t="s">
        <v>44</v>
      </c>
      <c r="G50" t="s">
        <v>45</v>
      </c>
      <c r="K50" s="14" t="s">
        <v>64</v>
      </c>
      <c r="L50" t="s">
        <v>42</v>
      </c>
      <c r="M50" t="s">
        <v>43</v>
      </c>
      <c r="N50" t="s">
        <v>44</v>
      </c>
      <c r="O50" s="7" t="s">
        <v>43</v>
      </c>
      <c r="P50" s="7" t="s">
        <v>44</v>
      </c>
      <c r="Q50" t="s">
        <v>45</v>
      </c>
    </row>
    <row r="51" spans="1:17" x14ac:dyDescent="0.3">
      <c r="A51" t="s">
        <v>50</v>
      </c>
      <c r="B51">
        <v>1</v>
      </c>
      <c r="C51">
        <f>AVERAGE('L1:L30'!H51)</f>
        <v>2.3333333333333331E-2</v>
      </c>
      <c r="D51">
        <f>AVERAGE('L1:L30'!I51)</f>
        <v>2.6666666666666668E-2</v>
      </c>
      <c r="E51" s="7">
        <f>SQRT(VAR('L1:L30'!H51)/COUNT('L1:L30'!H51))</f>
        <v>1.1430281754889885E-2</v>
      </c>
      <c r="F51" s="7">
        <f>SQRT(VAR('L1:L30'!I51)/COUNT('L1:L30'!I51))</f>
        <v>1.064941133048319E-2</v>
      </c>
      <c r="G51">
        <f t="shared" ref="G51:G58" si="6">D51-C51</f>
        <v>3.3333333333333375E-3</v>
      </c>
      <c r="K51" t="s">
        <v>50</v>
      </c>
      <c r="L51">
        <v>1</v>
      </c>
      <c r="M51">
        <f>AVERAGE('L1:L30'!O51)</f>
        <v>1.5000000000000001E-2</v>
      </c>
      <c r="N51">
        <f>AVERAGE('L1:L30'!P51)</f>
        <v>2.6666666666666668E-2</v>
      </c>
      <c r="O51" s="7">
        <f>SQRT(VAR('L1:L30'!O51)/COUNT('L1:L30'!O51))</f>
        <v>7.2516347740734805E-3</v>
      </c>
      <c r="P51" s="7">
        <f>SQRT(VAR('L1:L30'!P51)/COUNT('L1:L30'!P51))</f>
        <v>7.0846009683838982E-3</v>
      </c>
      <c r="Q51">
        <f t="shared" ref="Q51:Q58" si="7">N51-M51</f>
        <v>1.1666666666666667E-2</v>
      </c>
    </row>
    <row r="52" spans="1:17" x14ac:dyDescent="0.3">
      <c r="B52">
        <v>2</v>
      </c>
      <c r="C52">
        <f>AVERAGE('L1:L30'!H52)</f>
        <v>2.9999999999999995E-2</v>
      </c>
      <c r="D52">
        <f>AVERAGE('L1:L30'!I52)</f>
        <v>0.21666666666666665</v>
      </c>
      <c r="E52" s="7">
        <f>SQRT(VAR('L1:L30'!H52)/COUNT('L1:L30'!H52))</f>
        <v>1.1890303206597704E-2</v>
      </c>
      <c r="F52" s="7">
        <f>SQRT(VAR('L1:L30'!I52)/COUNT('L1:L30'!I52))</f>
        <v>3.4932885844286637E-2</v>
      </c>
      <c r="G52">
        <f t="shared" si="6"/>
        <v>0.18666666666666665</v>
      </c>
      <c r="L52">
        <v>2</v>
      </c>
      <c r="M52">
        <f>AVERAGE('L1:L30'!O52)</f>
        <v>2.6666666666666668E-2</v>
      </c>
      <c r="N52">
        <f>AVERAGE('L1:L30'!P52)</f>
        <v>0.20333333333333331</v>
      </c>
      <c r="O52" s="7">
        <f>SQRT(VAR('L1:L30'!O52)/COUNT('L1:L30'!O52))</f>
        <v>8.2117568273525308E-3</v>
      </c>
      <c r="P52" s="7">
        <f>SQRT(VAR('L1:L30'!P52)/COUNT('L1:L30'!P52))</f>
        <v>3.1066607468741386E-2</v>
      </c>
      <c r="Q52">
        <f t="shared" si="7"/>
        <v>0.17666666666666664</v>
      </c>
    </row>
    <row r="53" spans="1:17" x14ac:dyDescent="0.3">
      <c r="B53">
        <v>3</v>
      </c>
      <c r="C53">
        <f>AVERAGE('L1:L30'!H53)</f>
        <v>7.3333333333333334E-2</v>
      </c>
      <c r="D53">
        <f>AVERAGE('L1:L30'!I53)</f>
        <v>0.2</v>
      </c>
      <c r="E53" s="7">
        <f>SQRT(VAR('L1:L30'!H53)/COUNT('L1:L30'!H53))</f>
        <v>1.6562895336133379E-2</v>
      </c>
      <c r="F53" s="7">
        <f>SQRT(VAR('L1:L30'!I53)/COUNT('L1:L30'!I53))</f>
        <v>4.0114777854287693E-2</v>
      </c>
      <c r="G53">
        <f t="shared" si="6"/>
        <v>0.12666666666666668</v>
      </c>
      <c r="L53">
        <v>3</v>
      </c>
      <c r="M53">
        <f>AVERAGE('L1:L30'!O53)</f>
        <v>7.4999999999999997E-2</v>
      </c>
      <c r="N53">
        <f>AVERAGE('L1:L30'!P53)</f>
        <v>0.20333333333333331</v>
      </c>
      <c r="O53" s="7">
        <f>SQRT(VAR('L1:L30'!O53)/COUNT('L1:L30'!O53))</f>
        <v>1.7411516865001447E-2</v>
      </c>
      <c r="P53" s="7">
        <f>SQRT(VAR('L1:L30'!P53)/COUNT('L1:L30'!P53))</f>
        <v>3.7823951948417138E-2</v>
      </c>
      <c r="Q53">
        <f t="shared" si="7"/>
        <v>0.1283333333333333</v>
      </c>
    </row>
    <row r="54" spans="1:17" x14ac:dyDescent="0.3">
      <c r="B54">
        <v>4</v>
      </c>
      <c r="C54">
        <f>AVERAGE('L1:L30'!H54)</f>
        <v>0.23999999999999994</v>
      </c>
      <c r="D54">
        <f>AVERAGE('L1:L30'!I54)</f>
        <v>0.20666666666666658</v>
      </c>
      <c r="E54" s="7">
        <f>SQRT(VAR('L1:L30'!H54)/COUNT('L1:L30'!H54))</f>
        <v>4.4100199389650117E-2</v>
      </c>
      <c r="F54" s="7">
        <f>SQRT(VAR('L1:L30'!I54)/COUNT('L1:L30'!I54))</f>
        <v>4.546903287064253E-2</v>
      </c>
      <c r="G54">
        <f t="shared" si="6"/>
        <v>-3.3333333333333354E-2</v>
      </c>
      <c r="L54">
        <v>4</v>
      </c>
      <c r="M54">
        <f>AVERAGE('L1:L30'!O54)</f>
        <v>0.25000000000000006</v>
      </c>
      <c r="N54">
        <f>AVERAGE('L1:L30'!P54)</f>
        <v>0.21333333333333329</v>
      </c>
      <c r="O54" s="7">
        <f>SQRT(VAR('L1:L30'!O54)/COUNT('L1:L30'!O54))</f>
        <v>3.9537556712632059E-2</v>
      </c>
      <c r="P54" s="7">
        <f>SQRT(VAR('L1:L30'!P54)/COUNT('L1:L30'!P54))</f>
        <v>3.8799020408694984E-2</v>
      </c>
      <c r="Q54">
        <f t="shared" si="7"/>
        <v>-3.6666666666666764E-2</v>
      </c>
    </row>
    <row r="55" spans="1:17" x14ac:dyDescent="0.3">
      <c r="B55">
        <v>5</v>
      </c>
      <c r="C55">
        <f>AVERAGE('L1:L30'!H55)</f>
        <v>0.78999999999999981</v>
      </c>
      <c r="D55">
        <f>AVERAGE('L1:L30'!I55)</f>
        <v>0.83</v>
      </c>
      <c r="E55" s="7">
        <f>SQRT(VAR('L1:L30'!H55)/COUNT('L1:L30'!H55))</f>
        <v>3.3682083644286202E-2</v>
      </c>
      <c r="F55" s="7">
        <f>SQRT(VAR('L1:L30'!I55)/COUNT('L1:L30'!I55))</f>
        <v>3.0380725892366813E-2</v>
      </c>
      <c r="G55">
        <f t="shared" si="6"/>
        <v>4.0000000000000147E-2</v>
      </c>
      <c r="L55">
        <v>5</v>
      </c>
      <c r="M55">
        <f>AVERAGE('L1:L30'!O55)</f>
        <v>0.76999999999999991</v>
      </c>
      <c r="N55">
        <f>AVERAGE('L1:L30'!P55)</f>
        <v>0.83166666666666655</v>
      </c>
      <c r="O55" s="7">
        <f>SQRT(VAR('L1:L30'!O55)/COUNT('L1:L30'!O55))</f>
        <v>3.2127619084612931E-2</v>
      </c>
      <c r="P55" s="7">
        <f>SQRT(VAR('L1:L30'!P55)/COUNT('L1:L30'!P55))</f>
        <v>2.3547864355580424E-2</v>
      </c>
      <c r="Q55">
        <f t="shared" si="7"/>
        <v>6.1666666666666647E-2</v>
      </c>
    </row>
    <row r="56" spans="1:17" x14ac:dyDescent="0.3">
      <c r="B56">
        <v>6</v>
      </c>
      <c r="C56">
        <f>AVERAGE('L1:L30'!H56)</f>
        <v>0.7433333333333334</v>
      </c>
      <c r="D56">
        <f>AVERAGE('L1:L30'!I56)</f>
        <v>0.95666666666666655</v>
      </c>
      <c r="E56" s="7">
        <f>SQRT(VAR('L1:L30'!H56)/COUNT('L1:L30'!H56))</f>
        <v>4.4896645890985409E-2</v>
      </c>
      <c r="F56" s="7">
        <f>SQRT(VAR('L1:L30'!I56)/COUNT('L1:L30'!I56))</f>
        <v>1.4128583022990946E-2</v>
      </c>
      <c r="G56">
        <f t="shared" si="6"/>
        <v>0.21333333333333315</v>
      </c>
      <c r="L56">
        <v>6</v>
      </c>
      <c r="M56">
        <f>AVERAGE('L1:L30'!O56)</f>
        <v>0.71666666666666656</v>
      </c>
      <c r="N56">
        <f>AVERAGE('L1:L30'!P56)</f>
        <v>0.94499999999999973</v>
      </c>
      <c r="O56" s="7">
        <f>SQRT(VAR('L1:L30'!O56)/COUNT('L1:L30'!O56))</f>
        <v>3.7549456531669786E-2</v>
      </c>
      <c r="P56" s="7">
        <f>SQRT(VAR('L1:L30'!P56)/COUNT('L1:L30'!P56))</f>
        <v>1.2987615674924329E-2</v>
      </c>
      <c r="Q56">
        <f t="shared" si="7"/>
        <v>0.22833333333333317</v>
      </c>
    </row>
    <row r="57" spans="1:17" x14ac:dyDescent="0.3">
      <c r="B57">
        <v>7</v>
      </c>
      <c r="C57">
        <f>AVERAGE('L1:L30'!H57)</f>
        <v>0.85333333333333339</v>
      </c>
      <c r="D57">
        <f>AVERAGE('L1:L30'!I57)</f>
        <v>0.96333333333333315</v>
      </c>
      <c r="E57" s="7">
        <f>SQRT(VAR('L1:L30'!H57)/COUNT('L1:L30'!H57))</f>
        <v>2.7847422272143277E-2</v>
      </c>
      <c r="F57" s="7">
        <f>SQRT(VAR('L1:L30'!I57)/COUNT('L1:L30'!I57))</f>
        <v>1.3116045567967348E-2</v>
      </c>
      <c r="G57">
        <f t="shared" si="6"/>
        <v>0.10999999999999976</v>
      </c>
      <c r="L57">
        <v>7</v>
      </c>
      <c r="M57">
        <f>AVERAGE('L1:L30'!O57)</f>
        <v>0.85499999999999998</v>
      </c>
      <c r="N57">
        <f>AVERAGE('L1:L30'!P57)</f>
        <v>0.96833333333333338</v>
      </c>
      <c r="O57" s="7">
        <f>SQRT(VAR('L1:L30'!O57)/COUNT('L1:L30'!O57))</f>
        <v>2.2660665196027292E-2</v>
      </c>
      <c r="P57" s="7">
        <f>SQRT(VAR('L1:L30'!P57)/COUNT('L1:L30'!P57))</f>
        <v>1.0581738046116446E-2</v>
      </c>
      <c r="Q57">
        <f t="shared" si="7"/>
        <v>0.1133333333333334</v>
      </c>
    </row>
    <row r="58" spans="1:17" x14ac:dyDescent="0.3">
      <c r="B58">
        <v>8</v>
      </c>
      <c r="C58">
        <f>AVERAGE('L1:L30'!H58)</f>
        <v>0.95</v>
      </c>
      <c r="D58">
        <f>AVERAGE('L1:L30'!I58)</f>
        <v>0.96999999999999986</v>
      </c>
      <c r="E58" s="7">
        <f>SQRT(VAR('L1:L30'!H58)/COUNT('L1:L30'!H58))</f>
        <v>2.2868941946384936E-2</v>
      </c>
      <c r="F58" s="7">
        <f>SQRT(VAR('L1:L30'!I58)/COUNT('L1:L30'!I58))</f>
        <v>1.4503269548146963E-2</v>
      </c>
      <c r="G58">
        <f t="shared" si="6"/>
        <v>1.9999999999999907E-2</v>
      </c>
      <c r="L58">
        <v>8</v>
      </c>
      <c r="M58">
        <f>AVERAGE('L1:L30'!O58)</f>
        <v>0.95666666666666655</v>
      </c>
      <c r="N58">
        <f>AVERAGE('L1:L30'!P58)</f>
        <v>0.95999999999999985</v>
      </c>
      <c r="O58" s="7">
        <f>SQRT(VAR('L1:L30'!O58)/COUNT('L1:L30'!O58))</f>
        <v>1.5300314273185291E-2</v>
      </c>
      <c r="P58" s="7">
        <f>SQRT(VAR('L1:L30'!P58)/COUNT('L1:L30'!P58))</f>
        <v>1.57932038344448E-2</v>
      </c>
      <c r="Q58">
        <f t="shared" si="7"/>
        <v>3.3333333333332993E-3</v>
      </c>
    </row>
    <row r="59" spans="1:17" x14ac:dyDescent="0.3">
      <c r="F59" t="s">
        <v>47</v>
      </c>
      <c r="G59">
        <f>100*SUM(G51:G58)/8</f>
        <v>8.3333333333333286</v>
      </c>
      <c r="P59" t="s">
        <v>47</v>
      </c>
      <c r="Q59">
        <f>100*SUM(Q51:Q58)/8</f>
        <v>8.5833333333333286</v>
      </c>
    </row>
    <row r="70" spans="1:7" x14ac:dyDescent="0.3">
      <c r="A70" t="s">
        <v>57</v>
      </c>
      <c r="B70" t="s">
        <v>42</v>
      </c>
      <c r="C70" t="s">
        <v>43</v>
      </c>
      <c r="D70" t="s">
        <v>44</v>
      </c>
      <c r="E70" s="7" t="s">
        <v>43</v>
      </c>
      <c r="F70" s="7" t="s">
        <v>44</v>
      </c>
      <c r="G70" t="s">
        <v>45</v>
      </c>
    </row>
    <row r="71" spans="1:7" x14ac:dyDescent="0.3">
      <c r="A71" t="s">
        <v>46</v>
      </c>
      <c r="B71">
        <v>1</v>
      </c>
      <c r="C71">
        <f>AVERAGE('L1:L30'!H71)</f>
        <v>1.6666666666666666E-2</v>
      </c>
      <c r="D71">
        <f>AVERAGE('L1:L30'!I71)</f>
        <v>1.6666666666666666E-2</v>
      </c>
      <c r="E71" s="7">
        <f>SQRT(VAR('L1:L30'!H71)/COUNT('L1:L30'!H71))</f>
        <v>8.4190988860827522E-3</v>
      </c>
      <c r="F71" s="7">
        <f>SQRT(VAR('L1:L30'!I71)/COUNT('L1:L30'!I71))</f>
        <v>1.0810098868553088E-2</v>
      </c>
      <c r="G71">
        <f t="shared" ref="G71:G78" si="8">D71-C71</f>
        <v>0</v>
      </c>
    </row>
    <row r="72" spans="1:7" x14ac:dyDescent="0.3">
      <c r="B72">
        <v>2</v>
      </c>
      <c r="C72">
        <f>AVERAGE('L1:L30'!H72)</f>
        <v>2.3333333333333331E-2</v>
      </c>
      <c r="D72">
        <f>AVERAGE('L1:L30'!I72)</f>
        <v>7.6666666666666675E-2</v>
      </c>
      <c r="E72" s="7">
        <f>SQRT(VAR('L1:L30'!H72)/COUNT('L1:L30'!H72))</f>
        <v>9.2018655446553729E-3</v>
      </c>
      <c r="F72" s="7">
        <f>SQRT(VAR('L1:L30'!I72)/COUNT('L1:L30'!I72))</f>
        <v>2.9432694829121826E-2</v>
      </c>
      <c r="G72">
        <f t="shared" si="8"/>
        <v>5.3333333333333344E-2</v>
      </c>
    </row>
    <row r="73" spans="1:7" x14ac:dyDescent="0.3">
      <c r="B73">
        <v>3</v>
      </c>
      <c r="C73">
        <f>AVERAGE('L1:L30'!H73)</f>
        <v>8.6666666666666684E-2</v>
      </c>
      <c r="D73">
        <f>AVERAGE('L1:L30'!I73)</f>
        <v>0.12666666666666668</v>
      </c>
      <c r="E73" s="7">
        <f>SQRT(VAR('L1:L30'!H73)/COUNT('L1:L30'!H73))</f>
        <v>3.1707475217593872E-2</v>
      </c>
      <c r="F73" s="7">
        <f>SQRT(VAR('L1:L30'!I73)/COUNT('L1:L30'!I73))</f>
        <v>2.913832777621032E-2</v>
      </c>
      <c r="G73">
        <f t="shared" si="8"/>
        <v>3.9999999999999994E-2</v>
      </c>
    </row>
    <row r="74" spans="1:7" x14ac:dyDescent="0.3">
      <c r="B74">
        <v>4</v>
      </c>
      <c r="C74">
        <f>AVERAGE('L1:L30'!H74)</f>
        <v>0.18666666666666668</v>
      </c>
      <c r="D74">
        <f>AVERAGE('L1:L30'!I74)</f>
        <v>0.1466666666666667</v>
      </c>
      <c r="E74" s="7">
        <f>SQRT(VAR('L1:L30'!H74)/COUNT('L1:L30'!H74))</f>
        <v>3.8873012632302008E-2</v>
      </c>
      <c r="F74" s="7">
        <f>SQRT(VAR('L1:L30'!I74)/COUNT('L1:L30'!I74))</f>
        <v>3.4485823618573191E-2</v>
      </c>
      <c r="G74">
        <f t="shared" si="8"/>
        <v>-3.999999999999998E-2</v>
      </c>
    </row>
    <row r="75" spans="1:7" x14ac:dyDescent="0.3">
      <c r="B75">
        <v>5</v>
      </c>
      <c r="C75">
        <f>AVERAGE('L1:L30'!H75)</f>
        <v>0.67666666666666664</v>
      </c>
      <c r="D75">
        <f>AVERAGE('L1:L30'!I75)</f>
        <v>0.82666666666666644</v>
      </c>
      <c r="E75" s="7">
        <f>SQRT(VAR('L1:L30'!H75)/COUNT('L1:L30'!H75))</f>
        <v>4.9984671980019962E-2</v>
      </c>
      <c r="F75" s="7">
        <f>SQRT(VAR('L1:L30'!I75)/COUNT('L1:L30'!I75))</f>
        <v>4.3663639449336933E-2</v>
      </c>
      <c r="G75">
        <f t="shared" si="8"/>
        <v>0.1499999999999998</v>
      </c>
    </row>
    <row r="76" spans="1:7" x14ac:dyDescent="0.3">
      <c r="B76">
        <v>6</v>
      </c>
      <c r="C76">
        <f>AVERAGE('L1:L30'!H76)</f>
        <v>0.66333333333333333</v>
      </c>
      <c r="D76">
        <f>AVERAGE('L1:L30'!I76)</f>
        <v>0.9</v>
      </c>
      <c r="E76" s="7">
        <f>SQRT(VAR('L1:L30'!H76)/COUNT('L1:L30'!H76))</f>
        <v>4.5100993524070453E-2</v>
      </c>
      <c r="F76" s="7">
        <f>SQRT(VAR('L1:L30'!I76)/COUNT('L1:L30'!I76))</f>
        <v>3.3903175181040517E-2</v>
      </c>
      <c r="G76">
        <f t="shared" si="8"/>
        <v>0.23666666666666669</v>
      </c>
    </row>
    <row r="77" spans="1:7" x14ac:dyDescent="0.3">
      <c r="B77">
        <v>7</v>
      </c>
      <c r="C77">
        <f>AVERAGE('L1:L30'!H77)</f>
        <v>0.89333333333333309</v>
      </c>
      <c r="D77">
        <f>AVERAGE('L1:L30'!I77)</f>
        <v>0.98</v>
      </c>
      <c r="E77" s="7">
        <f>SQRT(VAR('L1:L30'!H77)/COUNT('L1:L30'!H77))</f>
        <v>2.4882867361351563E-2</v>
      </c>
      <c r="F77" s="7">
        <f>SQRT(VAR('L1:L30'!I77)/COUNT('L1:L30'!I77))</f>
        <v>8.8408664473698384E-3</v>
      </c>
      <c r="G77">
        <f t="shared" si="8"/>
        <v>8.6666666666666892E-2</v>
      </c>
    </row>
    <row r="78" spans="1:7" x14ac:dyDescent="0.3">
      <c r="B78">
        <v>8</v>
      </c>
      <c r="C78">
        <f>AVERAGE('L1:L30'!H78)</f>
        <v>0.94666666666666677</v>
      </c>
      <c r="D78">
        <f>AVERAGE('L1:L30'!I78)</f>
        <v>0.98333333333333328</v>
      </c>
      <c r="E78" s="7">
        <f>SQRT(VAR('L1:L30'!H78)/COUNT('L1:L30'!H78))</f>
        <v>1.5708064649063453E-2</v>
      </c>
      <c r="F78" s="7">
        <f>SQRT(VAR('L1:L30'!I78)/COUNT('L1:L30'!I78))</f>
        <v>8.4190988860827522E-3</v>
      </c>
      <c r="G78">
        <f t="shared" si="8"/>
        <v>3.6666666666666514E-2</v>
      </c>
    </row>
    <row r="79" spans="1:7" x14ac:dyDescent="0.3">
      <c r="F79" t="s">
        <v>47</v>
      </c>
      <c r="G79">
        <f>100*SUM(G71:G78)/8</f>
        <v>7.0416666666666652</v>
      </c>
    </row>
    <row r="86" spans="1:7" x14ac:dyDescent="0.3">
      <c r="A86" t="s">
        <v>57</v>
      </c>
      <c r="B86" t="s">
        <v>42</v>
      </c>
      <c r="C86" t="s">
        <v>43</v>
      </c>
      <c r="D86" t="s">
        <v>44</v>
      </c>
      <c r="E86" s="7" t="s">
        <v>43</v>
      </c>
      <c r="F86" s="7" t="s">
        <v>44</v>
      </c>
      <c r="G86" t="s">
        <v>45</v>
      </c>
    </row>
    <row r="87" spans="1:7" x14ac:dyDescent="0.3">
      <c r="A87" t="s">
        <v>48</v>
      </c>
      <c r="B87">
        <v>1</v>
      </c>
      <c r="C87">
        <f>AVERAGE('L1:L30'!H87)</f>
        <v>1.6666666666666666E-2</v>
      </c>
      <c r="D87">
        <f>AVERAGE('L1:L30'!I87)</f>
        <v>4.6666666666666669E-2</v>
      </c>
      <c r="E87" s="7">
        <f>SQRT(VAR('L1:L30'!H87)/COUNT('L1:L30'!H87))</f>
        <v>8.4190988860827522E-3</v>
      </c>
      <c r="F87" s="7">
        <f>SQRT(VAR('L1:L30'!I87)/COUNT('L1:L30'!I87))</f>
        <v>1.3333333333333336E-2</v>
      </c>
      <c r="G87">
        <f t="shared" ref="G87:G94" si="9">D87-C87</f>
        <v>3.0000000000000002E-2</v>
      </c>
    </row>
    <row r="88" spans="1:7" x14ac:dyDescent="0.3">
      <c r="B88">
        <v>2</v>
      </c>
      <c r="C88">
        <f>AVERAGE('L1:L30'!H88)</f>
        <v>2.3333333333333334E-2</v>
      </c>
      <c r="D88">
        <f>AVERAGE('L1:L30'!I88)</f>
        <v>0.22666666666666666</v>
      </c>
      <c r="E88" s="7">
        <f>SQRT(VAR('L1:L30'!H88)/COUNT('L1:L30'!H88))</f>
        <v>1.0376070318239086E-2</v>
      </c>
      <c r="F88" s="7">
        <f>SQRT(VAR('L1:L30'!I88)/COUNT('L1:L30'!I88))</f>
        <v>4.2054516707232856E-2</v>
      </c>
      <c r="G88">
        <f t="shared" si="9"/>
        <v>0.20333333333333331</v>
      </c>
    </row>
    <row r="89" spans="1:7" x14ac:dyDescent="0.3">
      <c r="B89">
        <v>3</v>
      </c>
      <c r="C89">
        <f>AVERAGE('L1:L30'!H89)</f>
        <v>0.19000000000000003</v>
      </c>
      <c r="D89">
        <f>AVERAGE('L1:L30'!I89)</f>
        <v>0.28666666666666674</v>
      </c>
      <c r="E89" s="7">
        <f>SQRT(VAR('L1:L30'!H89)/COUNT('L1:L30'!H89))</f>
        <v>3.3339079964413577E-2</v>
      </c>
      <c r="F89" s="7">
        <f>SQRT(VAR('L1:L30'!I89)/COUNT('L1:L30'!I89))</f>
        <v>4.8597179174873793E-2</v>
      </c>
      <c r="G89">
        <f t="shared" si="9"/>
        <v>9.6666666666666706E-2</v>
      </c>
    </row>
    <row r="90" spans="1:7" x14ac:dyDescent="0.3">
      <c r="B90">
        <v>4</v>
      </c>
      <c r="C90">
        <f>AVERAGE('L1:L30'!H90)</f>
        <v>0.36999999999999994</v>
      </c>
      <c r="D90">
        <f>AVERAGE('L1:L30'!I90)</f>
        <v>0.26</v>
      </c>
      <c r="E90" s="7">
        <f>SQRT(VAR('L1:L30'!H90)/COUNT('L1:L30'!H90))</f>
        <v>4.798227642134871E-2</v>
      </c>
      <c r="F90" s="7">
        <f>SQRT(VAR('L1:L30'!I90)/COUNT('L1:L30'!I90))</f>
        <v>4.6879645363689409E-2</v>
      </c>
      <c r="G90">
        <f t="shared" si="9"/>
        <v>-0.10999999999999993</v>
      </c>
    </row>
    <row r="91" spans="1:7" x14ac:dyDescent="0.3">
      <c r="B91">
        <v>5</v>
      </c>
      <c r="C91">
        <f>AVERAGE('L1:L30'!H91)</f>
        <v>0.73999999999999988</v>
      </c>
      <c r="D91">
        <f>AVERAGE('L1:L30'!I91)</f>
        <v>0.87333333333333329</v>
      </c>
      <c r="E91" s="7">
        <f>SQRT(VAR('L1:L30'!H91)/COUNT('L1:L30'!H91))</f>
        <v>3.5428412521493459E-2</v>
      </c>
      <c r="F91" s="7">
        <f>SQRT(VAR('L1:L30'!I91)/COUNT('L1:L30'!I91))</f>
        <v>3.1416129298127003E-2</v>
      </c>
      <c r="G91">
        <f t="shared" si="9"/>
        <v>0.13333333333333341</v>
      </c>
    </row>
    <row r="92" spans="1:7" x14ac:dyDescent="0.3">
      <c r="B92">
        <v>6</v>
      </c>
      <c r="C92">
        <f>AVERAGE('L1:L30'!H92)</f>
        <v>0.69666666666666666</v>
      </c>
      <c r="D92">
        <f>AVERAGE('L1:L30'!I92)</f>
        <v>0.95666666666666667</v>
      </c>
      <c r="E92" s="7">
        <f>SQRT(VAR('L1:L30'!H92)/COUNT('L1:L30'!H92))</f>
        <v>4.3808185172666228E-2</v>
      </c>
      <c r="F92" s="7">
        <f>SQRT(VAR('L1:L30'!I92)/COUNT('L1:L30'!I92))</f>
        <v>1.5671434833218076E-2</v>
      </c>
      <c r="G92">
        <f t="shared" si="9"/>
        <v>0.26</v>
      </c>
    </row>
    <row r="93" spans="1:7" x14ac:dyDescent="0.3">
      <c r="B93">
        <v>7</v>
      </c>
      <c r="C93">
        <f>AVERAGE('L1:L30'!H93)</f>
        <v>0.92333333333333334</v>
      </c>
      <c r="D93">
        <f>AVERAGE('L1:L30'!I93)</f>
        <v>0.97333333333333316</v>
      </c>
      <c r="E93" s="7">
        <f>SQRT(VAR('L1:L30'!H93)/COUNT('L1:L30'!H93))</f>
        <v>1.9583791875287245E-2</v>
      </c>
      <c r="F93" s="7">
        <f>SQRT(VAR('L1:L30'!I93)/COUNT('L1:L30'!I93))</f>
        <v>1.2624855372639977E-2</v>
      </c>
      <c r="G93">
        <f t="shared" si="9"/>
        <v>4.9999999999999822E-2</v>
      </c>
    </row>
    <row r="94" spans="1:7" x14ac:dyDescent="0.3">
      <c r="B94">
        <v>8</v>
      </c>
      <c r="C94">
        <f>AVERAGE('L1:L30'!H94)</f>
        <v>0.96666666666666656</v>
      </c>
      <c r="D94">
        <f>AVERAGE('L1:L30'!I94)</f>
        <v>0.97666666666666668</v>
      </c>
      <c r="E94" s="7">
        <f>SQRT(VAR('L1:L30'!H94)/COUNT('L1:L30'!H94))</f>
        <v>1.2983927582936036E-2</v>
      </c>
      <c r="F94" s="7">
        <f>SQRT(VAR('L1:L30'!I94)/COUNT('L1:L30'!I94))</f>
        <v>9.2018655446553712E-3</v>
      </c>
      <c r="G94">
        <f t="shared" si="9"/>
        <v>1.000000000000012E-2</v>
      </c>
    </row>
    <row r="95" spans="1:7" x14ac:dyDescent="0.3">
      <c r="F95" t="s">
        <v>47</v>
      </c>
      <c r="G95">
        <f>100*SUM(G87:G94)/8</f>
        <v>8.4166666666666679</v>
      </c>
    </row>
    <row r="102" spans="1:7" x14ac:dyDescent="0.3">
      <c r="A102" t="s">
        <v>57</v>
      </c>
      <c r="B102" t="s">
        <v>42</v>
      </c>
      <c r="C102" t="s">
        <v>43</v>
      </c>
      <c r="D102" t="s">
        <v>44</v>
      </c>
      <c r="E102" s="7" t="s">
        <v>43</v>
      </c>
      <c r="F102" s="7" t="s">
        <v>44</v>
      </c>
      <c r="G102" t="s">
        <v>45</v>
      </c>
    </row>
    <row r="103" spans="1:7" x14ac:dyDescent="0.3">
      <c r="A103" t="s">
        <v>49</v>
      </c>
      <c r="B103">
        <v>1</v>
      </c>
      <c r="C103">
        <f>AVERAGE('L1:L30'!H103)</f>
        <v>0</v>
      </c>
      <c r="D103">
        <f>AVERAGE('L1:L30'!I103)</f>
        <v>2.3333333333333331E-2</v>
      </c>
      <c r="E103" s="7">
        <f>SQRT(VAR('L1:L30'!H103)/COUNT('L1:L30'!H103))</f>
        <v>0</v>
      </c>
      <c r="F103" s="7">
        <f>SQRT(VAR('L1:L30'!I103)/COUNT('L1:L30'!I103))</f>
        <v>1.1430281754889884E-2</v>
      </c>
      <c r="G103">
        <f t="shared" ref="G103:G110" si="10">D103-C103</f>
        <v>2.3333333333333331E-2</v>
      </c>
    </row>
    <row r="104" spans="1:7" x14ac:dyDescent="0.3">
      <c r="B104">
        <v>2</v>
      </c>
      <c r="C104">
        <f>AVERAGE('L1:L30'!H104)</f>
        <v>2.9999999999999995E-2</v>
      </c>
      <c r="D104">
        <f>AVERAGE('L1:L30'!I104)</f>
        <v>0.20666666666666667</v>
      </c>
      <c r="E104" s="7">
        <f>SQRT(VAR('L1:L30'!H104)/COUNT('L1:L30'!H104))</f>
        <v>1.2820601237537733E-2</v>
      </c>
      <c r="F104" s="7">
        <f>SQRT(VAR('L1:L30'!I104)/COUNT('L1:L30'!I104))</f>
        <v>4.3133935578236221E-2</v>
      </c>
      <c r="G104">
        <f t="shared" si="10"/>
        <v>0.17666666666666667</v>
      </c>
    </row>
    <row r="105" spans="1:7" x14ac:dyDescent="0.3">
      <c r="B105">
        <v>3</v>
      </c>
      <c r="C105">
        <f>AVERAGE('L1:L30'!H105)</f>
        <v>6.0000000000000012E-2</v>
      </c>
      <c r="D105">
        <f>AVERAGE('L1:L30'!I105)</f>
        <v>0.10333333333333336</v>
      </c>
      <c r="E105" s="7">
        <f>SQRT(VAR('L1:L30'!H105)/COUNT('L1:L30'!H105))</f>
        <v>1.7019258867935264E-2</v>
      </c>
      <c r="F105" s="7">
        <f>SQRT(VAR('L1:L30'!I105)/COUNT('L1:L30'!I105))</f>
        <v>2.2734516435321261E-2</v>
      </c>
      <c r="G105">
        <f t="shared" si="10"/>
        <v>4.3333333333333349E-2</v>
      </c>
    </row>
    <row r="106" spans="1:7" x14ac:dyDescent="0.3">
      <c r="B106">
        <v>4</v>
      </c>
      <c r="C106">
        <f>AVERAGE('L1:L30'!H106)</f>
        <v>0.30000000000000004</v>
      </c>
      <c r="D106">
        <f>AVERAGE('L1:L30'!I106)</f>
        <v>0.28999999999999998</v>
      </c>
      <c r="E106" s="7">
        <f>SQRT(VAR('L1:L30'!H106)/COUNT('L1:L30'!H106))</f>
        <v>4.5232477397266796E-2</v>
      </c>
      <c r="F106" s="7">
        <f>SQRT(VAR('L1:L30'!I106)/COUNT('L1:L30'!I106))</f>
        <v>4.4295247662895415E-2</v>
      </c>
      <c r="G106">
        <f t="shared" si="10"/>
        <v>-1.0000000000000064E-2</v>
      </c>
    </row>
    <row r="107" spans="1:7" x14ac:dyDescent="0.3">
      <c r="B107">
        <v>5</v>
      </c>
      <c r="C107">
        <f>AVERAGE('L1:L30'!H107)</f>
        <v>0.77666666666666673</v>
      </c>
      <c r="D107">
        <f>AVERAGE('L1:L30'!I107)</f>
        <v>0.79333333333333333</v>
      </c>
      <c r="E107" s="7">
        <f>SQRT(VAR('L1:L30'!H107)/COUNT('L1:L30'!H107))</f>
        <v>4.2799541659736567E-2</v>
      </c>
      <c r="F107" s="7">
        <f>SQRT(VAR('L1:L30'!I107)/COUNT('L1:L30'!I107))</f>
        <v>4.0095671028791108E-2</v>
      </c>
      <c r="G107">
        <f t="shared" si="10"/>
        <v>1.6666666666666607E-2</v>
      </c>
    </row>
    <row r="108" spans="1:7" x14ac:dyDescent="0.3">
      <c r="B108">
        <v>6</v>
      </c>
      <c r="C108">
        <f>AVERAGE('L1:L30'!H108)</f>
        <v>0.85666666666666658</v>
      </c>
      <c r="D108">
        <f>AVERAGE('L1:L30'!I108)</f>
        <v>0.95333333333333325</v>
      </c>
      <c r="E108" s="7">
        <f>SQRT(VAR('L1:L30'!H108)/COUNT('L1:L30'!H108))</f>
        <v>2.9432694829121912E-2</v>
      </c>
      <c r="F108" s="7">
        <f>SQRT(VAR('L1:L30'!I108)/COUNT('L1:L30'!I108))</f>
        <v>1.7109070883990451E-2</v>
      </c>
      <c r="G108">
        <f t="shared" si="10"/>
        <v>9.6666666666666679E-2</v>
      </c>
    </row>
    <row r="109" spans="1:7" x14ac:dyDescent="0.3">
      <c r="B109">
        <v>7</v>
      </c>
      <c r="C109">
        <f>AVERAGE('L1:L30'!H109)</f>
        <v>0.95</v>
      </c>
      <c r="D109">
        <f>AVERAGE('L1:L30'!I109)</f>
        <v>0.96000000000000008</v>
      </c>
      <c r="E109" s="7">
        <f>SQRT(VAR('L1:L30'!H109)/COUNT('L1:L30'!H109))</f>
        <v>1.3347693416475738E-2</v>
      </c>
      <c r="F109" s="7">
        <f>SQRT(VAR('L1:L30'!I109)/COUNT('L1:L30'!I109))</f>
        <v>1.1346172578623505E-2</v>
      </c>
      <c r="G109">
        <f t="shared" si="10"/>
        <v>1.000000000000012E-2</v>
      </c>
    </row>
    <row r="110" spans="1:7" x14ac:dyDescent="0.3">
      <c r="B110">
        <v>8</v>
      </c>
      <c r="C110">
        <f>AVERAGE('L1:L30'!H110)</f>
        <v>0.94666666666666655</v>
      </c>
      <c r="D110">
        <f>AVERAGE('L1:L30'!I110)</f>
        <v>0.96333333333333326</v>
      </c>
      <c r="E110" s="7">
        <f>SQRT(VAR('L1:L30'!H110)/COUNT('L1:L30'!H110))</f>
        <v>1.7768196651898653E-2</v>
      </c>
      <c r="F110" s="7">
        <f>SQRT(VAR('L1:L30'!I110)/COUNT('L1:L30'!I110))</f>
        <v>1.5524051294116997E-2</v>
      </c>
      <c r="G110">
        <f t="shared" si="10"/>
        <v>1.6666666666666718E-2</v>
      </c>
    </row>
    <row r="111" spans="1:7" x14ac:dyDescent="0.3">
      <c r="F111" t="s">
        <v>47</v>
      </c>
      <c r="G111">
        <f>100*SUM(G103:G110)/8</f>
        <v>4.6666666666666679</v>
      </c>
    </row>
    <row r="118" spans="1:7" x14ac:dyDescent="0.3">
      <c r="A118" t="s">
        <v>57</v>
      </c>
      <c r="B118" t="s">
        <v>42</v>
      </c>
      <c r="C118" t="s">
        <v>43</v>
      </c>
      <c r="D118" t="s">
        <v>44</v>
      </c>
      <c r="E118" s="7" t="s">
        <v>43</v>
      </c>
      <c r="F118" s="7" t="s">
        <v>44</v>
      </c>
      <c r="G118" t="s">
        <v>45</v>
      </c>
    </row>
    <row r="119" spans="1:7" x14ac:dyDescent="0.3">
      <c r="A119" t="s">
        <v>50</v>
      </c>
      <c r="B119">
        <v>1</v>
      </c>
      <c r="C119">
        <f>AVERAGE('L1:L30'!H119)</f>
        <v>6.6666666666666671E-3</v>
      </c>
      <c r="D119">
        <f>AVERAGE('L1:L30'!I119)</f>
        <v>2.6666666666666668E-2</v>
      </c>
      <c r="E119" s="7">
        <f>SQRT(VAR('L1:L30'!H119)/COUNT('L1:L30'!H119))</f>
        <v>6.666666666666668E-3</v>
      </c>
      <c r="F119" s="7">
        <f>SQRT(VAR('L1:L30'!I119)/COUNT('L1:L30'!I119))</f>
        <v>9.5090197149179032E-3</v>
      </c>
      <c r="G119">
        <f t="shared" ref="G119:G126" si="11">D119-C119</f>
        <v>0.02</v>
      </c>
    </row>
    <row r="120" spans="1:7" x14ac:dyDescent="0.3">
      <c r="B120">
        <v>2</v>
      </c>
      <c r="C120">
        <f>AVERAGE('L1:L30'!H120)</f>
        <v>2.3333333333333331E-2</v>
      </c>
      <c r="D120">
        <f>AVERAGE('L1:L30'!I120)</f>
        <v>0.18999999999999997</v>
      </c>
      <c r="E120" s="7">
        <f>SQRT(VAR('L1:L30'!H120)/COUNT('L1:L30'!H120))</f>
        <v>1.2395154163756699E-2</v>
      </c>
      <c r="F120" s="7">
        <f>SQRT(VAR('L1:L30'!I120)/COUNT('L1:L30'!I120))</f>
        <v>3.6309651672767403E-2</v>
      </c>
      <c r="G120">
        <f t="shared" si="11"/>
        <v>0.16666666666666663</v>
      </c>
    </row>
    <row r="121" spans="1:7" x14ac:dyDescent="0.3">
      <c r="B121">
        <v>3</v>
      </c>
      <c r="C121">
        <f>AVERAGE('L1:L30'!H121)</f>
        <v>7.6666666666666661E-2</v>
      </c>
      <c r="D121">
        <f>AVERAGE('L1:L30'!I121)</f>
        <v>0.20666666666666667</v>
      </c>
      <c r="E121" s="7">
        <f>SQRT(VAR('L1:L30'!H121)/COUNT('L1:L30'!H121))</f>
        <v>2.3333333333333334E-2</v>
      </c>
      <c r="F121" s="7">
        <f>SQRT(VAR('L1:L30'!I121)/COUNT('L1:L30'!I121))</f>
        <v>4.3133935578236228E-2</v>
      </c>
      <c r="G121">
        <f t="shared" si="11"/>
        <v>0.13</v>
      </c>
    </row>
    <row r="122" spans="1:7" x14ac:dyDescent="0.3">
      <c r="B122">
        <v>4</v>
      </c>
      <c r="C122">
        <f>AVERAGE('L1:L30'!H122)</f>
        <v>0.25999999999999995</v>
      </c>
      <c r="D122">
        <f>AVERAGE('L1:L30'!I122)</f>
        <v>0.22000000000000003</v>
      </c>
      <c r="E122" s="7">
        <f>SQRT(VAR('L1:L30'!H122)/COUNT('L1:L30'!H122))</f>
        <v>4.5130716914263645E-2</v>
      </c>
      <c r="F122" s="7">
        <f>SQRT(VAR('L1:L30'!I122)/COUNT('L1:L30'!I122))</f>
        <v>4.1908493638884936E-2</v>
      </c>
      <c r="G122">
        <f t="shared" si="11"/>
        <v>-3.9999999999999925E-2</v>
      </c>
    </row>
    <row r="123" spans="1:7" x14ac:dyDescent="0.3">
      <c r="B123">
        <v>5</v>
      </c>
      <c r="C123">
        <f>AVERAGE('L1:L30'!H123)</f>
        <v>0.74999999999999989</v>
      </c>
      <c r="D123">
        <f>AVERAGE('L1:L30'!I123)</f>
        <v>0.83333333333333326</v>
      </c>
      <c r="E123" s="7">
        <f>SQRT(VAR('L1:L30'!H123)/COUNT('L1:L30'!H123))</f>
        <v>4.1729837171319478E-2</v>
      </c>
      <c r="F123" s="7">
        <f>SQRT(VAR('L1:L30'!I123)/COUNT('L1:L30'!I123))</f>
        <v>3.007016061458568E-2</v>
      </c>
      <c r="G123">
        <f t="shared" si="11"/>
        <v>8.333333333333337E-2</v>
      </c>
    </row>
    <row r="124" spans="1:7" x14ac:dyDescent="0.3">
      <c r="B124">
        <v>6</v>
      </c>
      <c r="C124">
        <f>AVERAGE('L1:L30'!H124)</f>
        <v>0.69</v>
      </c>
      <c r="D124">
        <f>AVERAGE('L1:L30'!I124)</f>
        <v>0.93333333333333313</v>
      </c>
      <c r="E124" s="7">
        <f>SQRT(VAR('L1:L30'!H124)/COUNT('L1:L30'!H124))</f>
        <v>3.9639177183893426E-2</v>
      </c>
      <c r="F124" s="7">
        <f>SQRT(VAR('L1:L30'!I124)/COUNT('L1:L30'!I124))</f>
        <v>1.8774728265835136E-2</v>
      </c>
      <c r="G124">
        <f t="shared" si="11"/>
        <v>0.24333333333333318</v>
      </c>
    </row>
    <row r="125" spans="1:7" x14ac:dyDescent="0.3">
      <c r="B125">
        <v>7</v>
      </c>
      <c r="C125">
        <f>AVERAGE('L1:L30'!H125)</f>
        <v>0.85666666666666669</v>
      </c>
      <c r="D125">
        <f>AVERAGE('L1:L30'!I125)</f>
        <v>0.97333333333333327</v>
      </c>
      <c r="E125" s="7">
        <f>SQRT(VAR('L1:L30'!H125)/COUNT('L1:L30'!H125))</f>
        <v>2.6988006418063933E-2</v>
      </c>
      <c r="F125" s="7">
        <f>SQRT(VAR('L1:L30'!I125)/COUNT('L1:L30'!I125))</f>
        <v>1.2624855372639979E-2</v>
      </c>
      <c r="G125">
        <f t="shared" si="11"/>
        <v>0.11666666666666659</v>
      </c>
    </row>
    <row r="126" spans="1:7" x14ac:dyDescent="0.3">
      <c r="B126">
        <v>8</v>
      </c>
      <c r="C126">
        <f>AVERAGE('L1:L30'!H126)</f>
        <v>0.96333333333333326</v>
      </c>
      <c r="D126">
        <f>AVERAGE('L1:L30'!I126)</f>
        <v>0.94999999999999984</v>
      </c>
      <c r="E126" s="7">
        <f>SQRT(VAR('L1:L30'!H126)/COUNT('L1:L30'!H126))</f>
        <v>1.6247605187519235E-2</v>
      </c>
      <c r="F126" s="7">
        <f>SQRT(VAR('L1:L30'!I126)/COUNT('L1:L30'!I126))</f>
        <v>2.1307815197850546E-2</v>
      </c>
      <c r="G126">
        <f t="shared" si="11"/>
        <v>-1.3333333333333419E-2</v>
      </c>
    </row>
    <row r="127" spans="1:7" x14ac:dyDescent="0.3">
      <c r="F127" t="s">
        <v>47</v>
      </c>
      <c r="G127">
        <f>100*SUM(G119:G126)/8</f>
        <v>8.8333333333333304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</v>
      </c>
      <c r="J4">
        <f t="shared" si="2"/>
        <v>0</v>
      </c>
      <c r="N4">
        <v>2</v>
      </c>
      <c r="O4">
        <f t="shared" ref="O4:P10" si="4">AVERAGE(H4,H72)</f>
        <v>0</v>
      </c>
      <c r="P4">
        <f t="shared" si="4"/>
        <v>0</v>
      </c>
      <c r="Q4">
        <f t="shared" si="3"/>
        <v>0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</v>
      </c>
      <c r="J5">
        <f t="shared" si="2"/>
        <v>0</v>
      </c>
      <c r="N5">
        <v>3</v>
      </c>
      <c r="O5">
        <f t="shared" si="4"/>
        <v>0</v>
      </c>
      <c r="P5">
        <f t="shared" si="4"/>
        <v>0</v>
      </c>
      <c r="Q5">
        <f t="shared" si="3"/>
        <v>0</v>
      </c>
    </row>
    <row r="6" spans="1:17" x14ac:dyDescent="0.3">
      <c r="A6" t="s">
        <v>104</v>
      </c>
      <c r="B6" t="s">
        <v>52</v>
      </c>
      <c r="C6">
        <v>0</v>
      </c>
      <c r="D6">
        <v>10</v>
      </c>
      <c r="G6">
        <v>4</v>
      </c>
      <c r="H6">
        <f t="shared" si="0"/>
        <v>0</v>
      </c>
      <c r="I6">
        <f t="shared" si="1"/>
        <v>0</v>
      </c>
      <c r="J6">
        <f t="shared" si="2"/>
        <v>0</v>
      </c>
      <c r="N6">
        <v>4</v>
      </c>
      <c r="O6">
        <f t="shared" si="4"/>
        <v>0</v>
      </c>
      <c r="P6">
        <f t="shared" si="4"/>
        <v>0.05</v>
      </c>
      <c r="Q6">
        <f t="shared" si="3"/>
        <v>0.05</v>
      </c>
    </row>
    <row r="7" spans="1:17" x14ac:dyDescent="0.3">
      <c r="A7" t="s">
        <v>105</v>
      </c>
      <c r="B7" t="s">
        <v>52</v>
      </c>
      <c r="C7">
        <v>2</v>
      </c>
      <c r="D7">
        <v>10</v>
      </c>
      <c r="G7">
        <v>5</v>
      </c>
      <c r="H7">
        <f t="shared" si="0"/>
        <v>0.2</v>
      </c>
      <c r="I7">
        <f t="shared" si="1"/>
        <v>0</v>
      </c>
      <c r="J7">
        <f t="shared" si="2"/>
        <v>-0.2</v>
      </c>
      <c r="N7">
        <v>5</v>
      </c>
      <c r="O7">
        <f t="shared" si="4"/>
        <v>0.15000000000000002</v>
      </c>
      <c r="P7">
        <f t="shared" si="4"/>
        <v>0.1</v>
      </c>
      <c r="Q7">
        <f t="shared" si="3"/>
        <v>-5.0000000000000017E-2</v>
      </c>
    </row>
    <row r="8" spans="1:17" x14ac:dyDescent="0.3">
      <c r="A8" t="s">
        <v>106</v>
      </c>
      <c r="B8" t="s">
        <v>52</v>
      </c>
      <c r="C8">
        <v>4</v>
      </c>
      <c r="D8">
        <v>10</v>
      </c>
      <c r="G8">
        <v>6</v>
      </c>
      <c r="H8">
        <f t="shared" si="0"/>
        <v>0.4</v>
      </c>
      <c r="I8">
        <f t="shared" si="1"/>
        <v>0.1</v>
      </c>
      <c r="J8">
        <f t="shared" si="2"/>
        <v>-0.30000000000000004</v>
      </c>
      <c r="N8">
        <v>6</v>
      </c>
      <c r="O8">
        <f t="shared" si="4"/>
        <v>0.25</v>
      </c>
      <c r="P8">
        <f t="shared" si="4"/>
        <v>0.15000000000000002</v>
      </c>
      <c r="Q8">
        <f t="shared" si="3"/>
        <v>-9.9999999999999978E-2</v>
      </c>
    </row>
    <row r="9" spans="1:17" x14ac:dyDescent="0.3">
      <c r="A9" t="s">
        <v>107</v>
      </c>
      <c r="B9" t="s">
        <v>52</v>
      </c>
      <c r="C9">
        <v>4</v>
      </c>
      <c r="D9">
        <v>10</v>
      </c>
      <c r="G9">
        <v>7</v>
      </c>
      <c r="H9">
        <f t="shared" si="0"/>
        <v>0.4</v>
      </c>
      <c r="I9">
        <f t="shared" si="1"/>
        <v>0.4</v>
      </c>
      <c r="J9">
        <f t="shared" si="2"/>
        <v>0</v>
      </c>
      <c r="N9">
        <v>7</v>
      </c>
      <c r="O9">
        <f t="shared" si="4"/>
        <v>0.5</v>
      </c>
      <c r="P9">
        <f t="shared" si="4"/>
        <v>0.7</v>
      </c>
      <c r="Q9">
        <f t="shared" si="3"/>
        <v>0.19999999999999996</v>
      </c>
    </row>
    <row r="10" spans="1:17" x14ac:dyDescent="0.3">
      <c r="A10" t="s">
        <v>108</v>
      </c>
      <c r="B10" t="s">
        <v>52</v>
      </c>
      <c r="C10">
        <v>9</v>
      </c>
      <c r="D10">
        <v>10</v>
      </c>
      <c r="G10">
        <v>8</v>
      </c>
      <c r="H10">
        <f t="shared" si="0"/>
        <v>0.9</v>
      </c>
      <c r="I10">
        <f t="shared" si="1"/>
        <v>0.8</v>
      </c>
      <c r="J10">
        <f t="shared" si="2"/>
        <v>-9.9999999999999978E-2</v>
      </c>
      <c r="N10">
        <v>8</v>
      </c>
      <c r="O10">
        <f t="shared" si="4"/>
        <v>0.85000000000000009</v>
      </c>
      <c r="P10">
        <f t="shared" si="4"/>
        <v>0.8</v>
      </c>
      <c r="Q10">
        <f t="shared" si="3"/>
        <v>-5.0000000000000044E-2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-7.5</v>
      </c>
      <c r="P11" t="s">
        <v>47</v>
      </c>
      <c r="Q11">
        <f>100*SUM(Q3:Q10)/8</f>
        <v>0.624999999999999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0</v>
      </c>
      <c r="D15">
        <v>10</v>
      </c>
    </row>
    <row r="16" spans="1:17" x14ac:dyDescent="0.3">
      <c r="A16" t="s">
        <v>74</v>
      </c>
      <c r="B16" t="s">
        <v>52</v>
      </c>
      <c r="C16">
        <v>1</v>
      </c>
      <c r="D16">
        <v>10</v>
      </c>
    </row>
    <row r="17" spans="1:17" x14ac:dyDescent="0.3">
      <c r="A17" t="s">
        <v>75</v>
      </c>
      <c r="B17" t="s">
        <v>52</v>
      </c>
      <c r="C17">
        <v>4</v>
      </c>
      <c r="D17">
        <v>10</v>
      </c>
    </row>
    <row r="18" spans="1:17" x14ac:dyDescent="0.3">
      <c r="A18" t="s">
        <v>76</v>
      </c>
      <c r="B18" t="s">
        <v>52</v>
      </c>
      <c r="C18">
        <v>8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7</v>
      </c>
      <c r="D19">
        <v>10</v>
      </c>
      <c r="F19" s="13" t="s">
        <v>48</v>
      </c>
      <c r="G19" s="13">
        <v>1</v>
      </c>
      <c r="H19">
        <f t="shared" ref="H19:H26" si="5">C19/D19</f>
        <v>0.7</v>
      </c>
      <c r="I19">
        <f t="shared" ref="I19:I26" si="6">C27/D27</f>
        <v>0.1</v>
      </c>
      <c r="J19">
        <f t="shared" ref="J19:J26" si="7">I19-H19</f>
        <v>-0.6</v>
      </c>
      <c r="M19" t="s">
        <v>48</v>
      </c>
      <c r="N19" s="13">
        <v>1</v>
      </c>
      <c r="O19">
        <f>AVERAGE(H19,H87)</f>
        <v>0.44999999999999996</v>
      </c>
      <c r="P19">
        <f>AVERAGE(I19,I87)</f>
        <v>0.15000000000000002</v>
      </c>
      <c r="Q19">
        <f t="shared" ref="Q19:Q26" si="8">P19-O19</f>
        <v>-0.29999999999999993</v>
      </c>
    </row>
    <row r="20" spans="1:17" x14ac:dyDescent="0.3">
      <c r="A20" t="s">
        <v>110</v>
      </c>
      <c r="B20" t="s">
        <v>52</v>
      </c>
      <c r="C20">
        <v>3</v>
      </c>
      <c r="D20">
        <v>10</v>
      </c>
      <c r="G20">
        <v>2</v>
      </c>
      <c r="H20">
        <f t="shared" si="5"/>
        <v>0.3</v>
      </c>
      <c r="I20">
        <f t="shared" si="6"/>
        <v>0.2</v>
      </c>
      <c r="J20">
        <f t="shared" si="7"/>
        <v>-9.9999999999999978E-2</v>
      </c>
      <c r="N20">
        <v>2</v>
      </c>
      <c r="O20">
        <f t="shared" ref="O20:P26" si="9">AVERAGE(H20,H88)</f>
        <v>0.25</v>
      </c>
      <c r="P20">
        <f t="shared" si="9"/>
        <v>0.4</v>
      </c>
      <c r="Q20">
        <f t="shared" si="8"/>
        <v>0.15000000000000002</v>
      </c>
    </row>
    <row r="21" spans="1:17" x14ac:dyDescent="0.3">
      <c r="A21" t="s">
        <v>111</v>
      </c>
      <c r="B21" t="s">
        <v>52</v>
      </c>
      <c r="C21">
        <v>6</v>
      </c>
      <c r="D21">
        <v>10</v>
      </c>
      <c r="G21">
        <v>3</v>
      </c>
      <c r="H21">
        <f t="shared" si="5"/>
        <v>0.6</v>
      </c>
      <c r="I21">
        <f t="shared" si="6"/>
        <v>0.7</v>
      </c>
      <c r="J21">
        <f t="shared" si="7"/>
        <v>9.9999999999999978E-2</v>
      </c>
      <c r="N21">
        <v>3</v>
      </c>
      <c r="O21">
        <f t="shared" si="9"/>
        <v>0.44999999999999996</v>
      </c>
      <c r="P21">
        <f t="shared" si="9"/>
        <v>0.6</v>
      </c>
      <c r="Q21">
        <f t="shared" si="8"/>
        <v>0.15000000000000002</v>
      </c>
    </row>
    <row r="22" spans="1:17" x14ac:dyDescent="0.3">
      <c r="A22" t="s">
        <v>112</v>
      </c>
      <c r="B22" t="s">
        <v>52</v>
      </c>
      <c r="C22">
        <v>7</v>
      </c>
      <c r="D22">
        <v>10</v>
      </c>
      <c r="G22">
        <v>4</v>
      </c>
      <c r="H22">
        <f t="shared" si="5"/>
        <v>0.7</v>
      </c>
      <c r="I22">
        <f t="shared" si="6"/>
        <v>0.4</v>
      </c>
      <c r="J22">
        <f t="shared" si="7"/>
        <v>-0.29999999999999993</v>
      </c>
      <c r="N22">
        <v>4</v>
      </c>
      <c r="O22">
        <f t="shared" si="9"/>
        <v>0.75</v>
      </c>
      <c r="P22">
        <f t="shared" si="9"/>
        <v>0.45</v>
      </c>
      <c r="Q22">
        <f t="shared" si="8"/>
        <v>-0.3</v>
      </c>
    </row>
    <row r="23" spans="1:17" x14ac:dyDescent="0.3">
      <c r="A23" t="s">
        <v>113</v>
      </c>
      <c r="B23" t="s">
        <v>52</v>
      </c>
      <c r="C23">
        <v>7</v>
      </c>
      <c r="D23">
        <v>10</v>
      </c>
      <c r="G23">
        <v>5</v>
      </c>
      <c r="H23">
        <f t="shared" si="5"/>
        <v>0.7</v>
      </c>
      <c r="I23">
        <f t="shared" si="6"/>
        <v>0.7</v>
      </c>
      <c r="J23">
        <f t="shared" si="7"/>
        <v>0</v>
      </c>
      <c r="N23">
        <v>5</v>
      </c>
      <c r="O23">
        <f t="shared" si="9"/>
        <v>0.6</v>
      </c>
      <c r="P23">
        <f t="shared" si="9"/>
        <v>0.75</v>
      </c>
      <c r="Q23">
        <f t="shared" si="8"/>
        <v>0.15000000000000002</v>
      </c>
    </row>
    <row r="24" spans="1:17" x14ac:dyDescent="0.3">
      <c r="A24" t="s">
        <v>114</v>
      </c>
      <c r="B24" t="s">
        <v>52</v>
      </c>
      <c r="C24">
        <v>8</v>
      </c>
      <c r="D24">
        <v>10</v>
      </c>
      <c r="G24">
        <v>6</v>
      </c>
      <c r="H24">
        <f t="shared" si="5"/>
        <v>0.8</v>
      </c>
      <c r="I24">
        <f t="shared" si="6"/>
        <v>1</v>
      </c>
      <c r="J24">
        <f t="shared" si="7"/>
        <v>0.19999999999999996</v>
      </c>
      <c r="N24">
        <v>6</v>
      </c>
      <c r="O24">
        <f t="shared" si="9"/>
        <v>0.85000000000000009</v>
      </c>
      <c r="P24">
        <f t="shared" si="9"/>
        <v>0.95</v>
      </c>
      <c r="Q24">
        <f t="shared" si="8"/>
        <v>9.9999999999999867E-2</v>
      </c>
    </row>
    <row r="25" spans="1:17" x14ac:dyDescent="0.3">
      <c r="A25" t="s">
        <v>115</v>
      </c>
      <c r="B25" t="s">
        <v>52</v>
      </c>
      <c r="C25">
        <v>9</v>
      </c>
      <c r="D25">
        <v>10</v>
      </c>
      <c r="G25">
        <v>7</v>
      </c>
      <c r="H25">
        <f t="shared" si="5"/>
        <v>0.9</v>
      </c>
      <c r="I25">
        <f t="shared" si="6"/>
        <v>1</v>
      </c>
      <c r="J25">
        <f t="shared" si="7"/>
        <v>9.9999999999999978E-2</v>
      </c>
      <c r="N25">
        <v>7</v>
      </c>
      <c r="O25">
        <f t="shared" si="9"/>
        <v>0.9</v>
      </c>
      <c r="P25">
        <f t="shared" si="9"/>
        <v>1</v>
      </c>
      <c r="Q25">
        <f t="shared" si="8"/>
        <v>9.9999999999999978E-2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0.95</v>
      </c>
      <c r="P26">
        <f t="shared" si="9"/>
        <v>1</v>
      </c>
      <c r="Q26">
        <f t="shared" si="8"/>
        <v>5.0000000000000044E-2</v>
      </c>
    </row>
    <row r="27" spans="1:17" x14ac:dyDescent="0.3">
      <c r="A27" t="s">
        <v>77</v>
      </c>
      <c r="B27" t="s">
        <v>52</v>
      </c>
      <c r="C27">
        <v>1</v>
      </c>
      <c r="D27">
        <v>10</v>
      </c>
      <c r="I27" t="s">
        <v>47</v>
      </c>
      <c r="J27">
        <f>100*SUM(J19:J26)/8</f>
        <v>-7.5</v>
      </c>
      <c r="P27" t="s">
        <v>47</v>
      </c>
      <c r="Q27">
        <f>100*SUM(Q19:Q26)/8</f>
        <v>1.2500000000000004</v>
      </c>
    </row>
    <row r="28" spans="1:17" x14ac:dyDescent="0.3">
      <c r="A28" t="s">
        <v>78</v>
      </c>
      <c r="B28" t="s">
        <v>52</v>
      </c>
      <c r="C28">
        <v>2</v>
      </c>
      <c r="D28">
        <v>10</v>
      </c>
    </row>
    <row r="29" spans="1:17" x14ac:dyDescent="0.3">
      <c r="A29" t="s">
        <v>79</v>
      </c>
      <c r="B29" t="s">
        <v>52</v>
      </c>
      <c r="C29">
        <v>7</v>
      </c>
      <c r="D29">
        <v>10</v>
      </c>
    </row>
    <row r="30" spans="1:17" x14ac:dyDescent="0.3">
      <c r="A30" t="s">
        <v>80</v>
      </c>
      <c r="B30" t="s">
        <v>52</v>
      </c>
      <c r="C30">
        <v>4</v>
      </c>
      <c r="D30">
        <v>10</v>
      </c>
    </row>
    <row r="31" spans="1:17" x14ac:dyDescent="0.3">
      <c r="A31" t="s">
        <v>81</v>
      </c>
      <c r="B31" t="s">
        <v>52</v>
      </c>
      <c r="C31">
        <v>7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1</v>
      </c>
      <c r="D35">
        <v>10</v>
      </c>
      <c r="F35" t="s">
        <v>49</v>
      </c>
      <c r="G35">
        <v>1</v>
      </c>
      <c r="H35">
        <f t="shared" ref="H35:H42" si="10">C35/D35</f>
        <v>0.1</v>
      </c>
      <c r="I35">
        <f t="shared" ref="I35:I42" si="11">C43/D43</f>
        <v>0</v>
      </c>
      <c r="J35">
        <f t="shared" ref="J35:J42" si="12">I35-H35</f>
        <v>-0.1</v>
      </c>
      <c r="M35" t="s">
        <v>49</v>
      </c>
      <c r="N35">
        <v>1</v>
      </c>
      <c r="O35">
        <f>AVERAGE(H35,H103)</f>
        <v>0.05</v>
      </c>
      <c r="P35">
        <f>AVERAGE(I35,I103)</f>
        <v>0.05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2</v>
      </c>
      <c r="D36">
        <v>10</v>
      </c>
      <c r="G36">
        <v>2</v>
      </c>
      <c r="H36">
        <f t="shared" si="10"/>
        <v>0.2</v>
      </c>
      <c r="I36">
        <f t="shared" si="11"/>
        <v>0</v>
      </c>
      <c r="J36">
        <f t="shared" si="12"/>
        <v>-0.2</v>
      </c>
      <c r="N36">
        <v>2</v>
      </c>
      <c r="O36">
        <f t="shared" ref="O36:P42" si="14">AVERAGE(H36,H104)</f>
        <v>0.15000000000000002</v>
      </c>
      <c r="P36">
        <f t="shared" si="14"/>
        <v>0.1</v>
      </c>
      <c r="Q36">
        <f t="shared" si="13"/>
        <v>-5.0000000000000017E-2</v>
      </c>
    </row>
    <row r="37" spans="1:17" x14ac:dyDescent="0.3">
      <c r="A37" t="s">
        <v>119</v>
      </c>
      <c r="B37" t="s">
        <v>52</v>
      </c>
      <c r="C37">
        <v>1</v>
      </c>
      <c r="D37">
        <v>10</v>
      </c>
      <c r="G37">
        <v>3</v>
      </c>
      <c r="H37">
        <f t="shared" si="10"/>
        <v>0.1</v>
      </c>
      <c r="I37">
        <f t="shared" si="11"/>
        <v>0</v>
      </c>
      <c r="J37">
        <f t="shared" si="12"/>
        <v>-0.1</v>
      </c>
      <c r="N37">
        <v>3</v>
      </c>
      <c r="O37">
        <f t="shared" si="14"/>
        <v>0.05</v>
      </c>
      <c r="P37">
        <f t="shared" si="14"/>
        <v>0.05</v>
      </c>
      <c r="Q37">
        <f t="shared" si="13"/>
        <v>0</v>
      </c>
    </row>
    <row r="38" spans="1:17" x14ac:dyDescent="0.3">
      <c r="A38" t="s">
        <v>120</v>
      </c>
      <c r="B38" t="s">
        <v>52</v>
      </c>
      <c r="C38">
        <v>1</v>
      </c>
      <c r="D38">
        <v>10</v>
      </c>
      <c r="G38">
        <v>4</v>
      </c>
      <c r="H38">
        <f t="shared" si="10"/>
        <v>0.1</v>
      </c>
      <c r="I38">
        <f t="shared" si="11"/>
        <v>0.2</v>
      </c>
      <c r="J38">
        <f t="shared" si="12"/>
        <v>0.1</v>
      </c>
      <c r="N38">
        <v>4</v>
      </c>
      <c r="O38">
        <f t="shared" si="14"/>
        <v>0.05</v>
      </c>
      <c r="P38">
        <f t="shared" si="14"/>
        <v>0.25</v>
      </c>
      <c r="Q38">
        <f t="shared" si="13"/>
        <v>0.2</v>
      </c>
    </row>
    <row r="39" spans="1:17" x14ac:dyDescent="0.3">
      <c r="A39" t="s">
        <v>121</v>
      </c>
      <c r="B39" t="s">
        <v>52</v>
      </c>
      <c r="C39">
        <v>8</v>
      </c>
      <c r="D39">
        <v>10</v>
      </c>
      <c r="G39">
        <v>5</v>
      </c>
      <c r="H39">
        <f t="shared" si="10"/>
        <v>0.8</v>
      </c>
      <c r="I39">
        <f t="shared" si="11"/>
        <v>0.5</v>
      </c>
      <c r="J39">
        <f t="shared" si="12"/>
        <v>-0.30000000000000004</v>
      </c>
      <c r="N39">
        <v>5</v>
      </c>
      <c r="O39">
        <f t="shared" si="14"/>
        <v>0.60000000000000009</v>
      </c>
      <c r="P39">
        <f t="shared" si="14"/>
        <v>0.65</v>
      </c>
      <c r="Q39">
        <f t="shared" si="13"/>
        <v>4.9999999999999933E-2</v>
      </c>
    </row>
    <row r="40" spans="1:17" x14ac:dyDescent="0.3">
      <c r="A40" t="s">
        <v>122</v>
      </c>
      <c r="B40" t="s">
        <v>52</v>
      </c>
      <c r="C40">
        <v>4</v>
      </c>
      <c r="D40">
        <v>10</v>
      </c>
      <c r="G40">
        <v>6</v>
      </c>
      <c r="H40">
        <f t="shared" si="10"/>
        <v>0.4</v>
      </c>
      <c r="I40">
        <f t="shared" si="11"/>
        <v>0.8</v>
      </c>
      <c r="J40">
        <f t="shared" si="12"/>
        <v>0.4</v>
      </c>
      <c r="N40">
        <v>6</v>
      </c>
      <c r="O40">
        <f t="shared" si="14"/>
        <v>0.55000000000000004</v>
      </c>
      <c r="P40">
        <f t="shared" si="14"/>
        <v>0.85000000000000009</v>
      </c>
      <c r="Q40">
        <f t="shared" si="13"/>
        <v>0.30000000000000004</v>
      </c>
    </row>
    <row r="41" spans="1:17" x14ac:dyDescent="0.3">
      <c r="A41" t="s">
        <v>123</v>
      </c>
      <c r="B41" t="s">
        <v>52</v>
      </c>
      <c r="C41">
        <v>8</v>
      </c>
      <c r="D41">
        <v>10</v>
      </c>
      <c r="G41">
        <v>7</v>
      </c>
      <c r="H41">
        <f t="shared" si="10"/>
        <v>0.8</v>
      </c>
      <c r="I41">
        <f t="shared" si="11"/>
        <v>1</v>
      </c>
      <c r="J41">
        <f t="shared" si="12"/>
        <v>0.19999999999999996</v>
      </c>
      <c r="N41">
        <v>7</v>
      </c>
      <c r="O41">
        <f t="shared" si="14"/>
        <v>0.8</v>
      </c>
      <c r="P41">
        <f t="shared" si="14"/>
        <v>1</v>
      </c>
      <c r="Q41">
        <f t="shared" si="13"/>
        <v>0.19999999999999996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0.9</v>
      </c>
      <c r="J42">
        <f t="shared" si="12"/>
        <v>-9.9999999999999978E-2</v>
      </c>
      <c r="N42">
        <v>8</v>
      </c>
      <c r="O42">
        <f t="shared" si="14"/>
        <v>1</v>
      </c>
      <c r="P42">
        <f t="shared" si="14"/>
        <v>0.95</v>
      </c>
      <c r="Q42">
        <f t="shared" si="13"/>
        <v>-5.0000000000000044E-2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-1.2500000000000011</v>
      </c>
      <c r="P43" t="s">
        <v>47</v>
      </c>
      <c r="Q43">
        <f>100*SUM(Q35:Q42)/8</f>
        <v>8.1249999999999982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0</v>
      </c>
      <c r="D45">
        <v>10</v>
      </c>
    </row>
    <row r="46" spans="1:17" x14ac:dyDescent="0.3">
      <c r="A46" t="s">
        <v>88</v>
      </c>
      <c r="B46" t="s">
        <v>52</v>
      </c>
      <c r="C46">
        <v>2</v>
      </c>
      <c r="D46">
        <v>10</v>
      </c>
    </row>
    <row r="47" spans="1:17" x14ac:dyDescent="0.3">
      <c r="A47" t="s">
        <v>89</v>
      </c>
      <c r="B47" t="s">
        <v>52</v>
      </c>
      <c r="C47">
        <v>5</v>
      </c>
      <c r="D47">
        <v>10</v>
      </c>
    </row>
    <row r="48" spans="1:17" x14ac:dyDescent="0.3">
      <c r="A48" t="s">
        <v>90</v>
      </c>
      <c r="B48" t="s">
        <v>52</v>
      </c>
      <c r="C48">
        <v>8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9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1</v>
      </c>
      <c r="D51">
        <v>10</v>
      </c>
      <c r="F51" t="s">
        <v>50</v>
      </c>
      <c r="G51">
        <v>1</v>
      </c>
      <c r="H51">
        <f t="shared" ref="H51:H58" si="15">C51/D51</f>
        <v>0.1</v>
      </c>
      <c r="I51">
        <f t="shared" ref="I51:I58" si="16">C59/D59</f>
        <v>0</v>
      </c>
      <c r="J51">
        <f t="shared" ref="J51:J58" si="17">I51-H51</f>
        <v>-0.1</v>
      </c>
      <c r="M51" t="s">
        <v>50</v>
      </c>
      <c r="N51">
        <v>1</v>
      </c>
      <c r="O51">
        <f>AVERAGE(H51,H119)</f>
        <v>0.05</v>
      </c>
      <c r="P51">
        <f>AVERAGE(I51,I119)</f>
        <v>0</v>
      </c>
      <c r="Q51">
        <f t="shared" ref="Q51:Q58" si="18">P51-O51</f>
        <v>-0.05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0.2</v>
      </c>
      <c r="J52">
        <f t="shared" si="17"/>
        <v>0.2</v>
      </c>
      <c r="N52">
        <v>2</v>
      </c>
      <c r="O52">
        <f t="shared" ref="O52:P58" si="19">AVERAGE(H52,H120)</f>
        <v>0</v>
      </c>
      <c r="P52">
        <f t="shared" si="19"/>
        <v>0.15000000000000002</v>
      </c>
      <c r="Q52">
        <f t="shared" si="18"/>
        <v>0.15000000000000002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</v>
      </c>
      <c r="J53">
        <f t="shared" si="17"/>
        <v>-0.1</v>
      </c>
      <c r="N53">
        <v>3</v>
      </c>
      <c r="O53">
        <f t="shared" si="19"/>
        <v>0.1</v>
      </c>
      <c r="P53">
        <f t="shared" si="19"/>
        <v>0</v>
      </c>
      <c r="Q53">
        <f t="shared" si="18"/>
        <v>-0.1</v>
      </c>
    </row>
    <row r="54" spans="1:17" x14ac:dyDescent="0.3">
      <c r="A54" t="s">
        <v>128</v>
      </c>
      <c r="B54" t="s">
        <v>52</v>
      </c>
      <c r="C54">
        <v>5</v>
      </c>
      <c r="D54">
        <v>10</v>
      </c>
      <c r="G54">
        <v>4</v>
      </c>
      <c r="H54">
        <f t="shared" si="15"/>
        <v>0.5</v>
      </c>
      <c r="I54">
        <f t="shared" si="16"/>
        <v>0</v>
      </c>
      <c r="J54">
        <f t="shared" si="17"/>
        <v>-0.5</v>
      </c>
      <c r="N54">
        <v>4</v>
      </c>
      <c r="O54">
        <f t="shared" si="19"/>
        <v>0.3</v>
      </c>
      <c r="P54">
        <f t="shared" si="19"/>
        <v>0.1</v>
      </c>
      <c r="Q54">
        <f t="shared" si="18"/>
        <v>-0.19999999999999998</v>
      </c>
    </row>
    <row r="55" spans="1:17" x14ac:dyDescent="0.3">
      <c r="A55" t="s">
        <v>129</v>
      </c>
      <c r="B55" t="s">
        <v>52</v>
      </c>
      <c r="C55">
        <v>4</v>
      </c>
      <c r="D55">
        <v>10</v>
      </c>
      <c r="G55">
        <v>5</v>
      </c>
      <c r="H55">
        <f t="shared" si="15"/>
        <v>0.4</v>
      </c>
      <c r="I55">
        <f t="shared" si="16"/>
        <v>0.6</v>
      </c>
      <c r="J55">
        <f t="shared" si="17"/>
        <v>0.19999999999999996</v>
      </c>
      <c r="N55">
        <v>5</v>
      </c>
      <c r="O55">
        <f t="shared" si="19"/>
        <v>0.5</v>
      </c>
      <c r="P55">
        <f t="shared" si="19"/>
        <v>0.75</v>
      </c>
      <c r="Q55">
        <f t="shared" si="18"/>
        <v>0.25</v>
      </c>
    </row>
    <row r="56" spans="1:17" x14ac:dyDescent="0.3">
      <c r="A56" t="s">
        <v>130</v>
      </c>
      <c r="B56" t="s">
        <v>52</v>
      </c>
      <c r="C56">
        <v>6</v>
      </c>
      <c r="D56">
        <v>10</v>
      </c>
      <c r="G56">
        <v>6</v>
      </c>
      <c r="H56">
        <f t="shared" si="15"/>
        <v>0.6</v>
      </c>
      <c r="I56">
        <f t="shared" si="16"/>
        <v>0.7</v>
      </c>
      <c r="J56">
        <f t="shared" si="17"/>
        <v>9.9999999999999978E-2</v>
      </c>
      <c r="N56">
        <v>6</v>
      </c>
      <c r="O56">
        <f t="shared" si="19"/>
        <v>0.5</v>
      </c>
      <c r="P56">
        <f t="shared" si="19"/>
        <v>0.85</v>
      </c>
      <c r="Q56">
        <f t="shared" si="18"/>
        <v>0.35</v>
      </c>
    </row>
    <row r="57" spans="1:17" x14ac:dyDescent="0.3">
      <c r="A57" t="s">
        <v>131</v>
      </c>
      <c r="B57" t="s">
        <v>52</v>
      </c>
      <c r="C57">
        <v>6</v>
      </c>
      <c r="D57">
        <v>10</v>
      </c>
      <c r="G57">
        <v>7</v>
      </c>
      <c r="H57">
        <f t="shared" si="15"/>
        <v>0.6</v>
      </c>
      <c r="I57">
        <f t="shared" si="16"/>
        <v>0.8</v>
      </c>
      <c r="J57">
        <f t="shared" si="17"/>
        <v>0.20000000000000007</v>
      </c>
      <c r="N57">
        <v>7</v>
      </c>
      <c r="O57">
        <f t="shared" si="19"/>
        <v>0.75</v>
      </c>
      <c r="P57">
        <f t="shared" si="19"/>
        <v>0.75</v>
      </c>
      <c r="Q57">
        <f t="shared" si="18"/>
        <v>0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0.9</v>
      </c>
      <c r="J58">
        <f t="shared" si="17"/>
        <v>-9.9999999999999978E-2</v>
      </c>
      <c r="N58">
        <v>8</v>
      </c>
      <c r="O58">
        <f t="shared" si="19"/>
        <v>0.9</v>
      </c>
      <c r="P58">
        <f t="shared" si="19"/>
        <v>0.95</v>
      </c>
      <c r="Q58">
        <f t="shared" si="18"/>
        <v>4.9999999999999933E-2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-1.2499999999999998</v>
      </c>
      <c r="P59" t="s">
        <v>47</v>
      </c>
      <c r="Q59">
        <f>100*SUM(Q51:Q58)/8</f>
        <v>5.6249999999999991</v>
      </c>
    </row>
    <row r="60" spans="1:17" x14ac:dyDescent="0.3">
      <c r="A60" t="s">
        <v>94</v>
      </c>
      <c r="B60" t="s">
        <v>52</v>
      </c>
      <c r="C60">
        <v>2</v>
      </c>
      <c r="D60">
        <v>10</v>
      </c>
    </row>
    <row r="61" spans="1:17" x14ac:dyDescent="0.3">
      <c r="A61" t="s">
        <v>95</v>
      </c>
      <c r="B61" t="s">
        <v>52</v>
      </c>
      <c r="C61">
        <v>0</v>
      </c>
      <c r="D61">
        <v>10</v>
      </c>
    </row>
    <row r="62" spans="1:17" x14ac:dyDescent="0.3">
      <c r="A62" t="s">
        <v>96</v>
      </c>
      <c r="B62" t="s">
        <v>52</v>
      </c>
      <c r="C62">
        <v>0</v>
      </c>
      <c r="D62">
        <v>10</v>
      </c>
    </row>
    <row r="63" spans="1:17" x14ac:dyDescent="0.3">
      <c r="A63" t="s">
        <v>97</v>
      </c>
      <c r="B63" t="s">
        <v>52</v>
      </c>
      <c r="C63">
        <v>6</v>
      </c>
      <c r="D63">
        <v>10</v>
      </c>
    </row>
    <row r="64" spans="1:17" x14ac:dyDescent="0.3">
      <c r="A64" t="s">
        <v>98</v>
      </c>
      <c r="B64" t="s">
        <v>52</v>
      </c>
      <c r="C64">
        <v>7</v>
      </c>
      <c r="D64">
        <v>10</v>
      </c>
    </row>
    <row r="65" spans="1:10" x14ac:dyDescent="0.3">
      <c r="A65" t="s">
        <v>99</v>
      </c>
      <c r="B65" t="s">
        <v>52</v>
      </c>
      <c r="C65">
        <v>8</v>
      </c>
      <c r="D65">
        <v>10</v>
      </c>
    </row>
    <row r="66" spans="1:10" x14ac:dyDescent="0.3">
      <c r="A66" t="s">
        <v>100</v>
      </c>
      <c r="B66" t="s">
        <v>52</v>
      </c>
      <c r="C66">
        <v>9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</v>
      </c>
      <c r="J73">
        <f t="shared" si="22"/>
        <v>0</v>
      </c>
    </row>
    <row r="74" spans="1:10" x14ac:dyDescent="0.3">
      <c r="A74" t="s">
        <v>104</v>
      </c>
      <c r="B74" t="s">
        <v>57</v>
      </c>
      <c r="C74">
        <v>0</v>
      </c>
      <c r="D74">
        <v>10</v>
      </c>
      <c r="G74">
        <v>4</v>
      </c>
      <c r="H74">
        <f t="shared" si="20"/>
        <v>0</v>
      </c>
      <c r="I74">
        <f t="shared" si="21"/>
        <v>0.1</v>
      </c>
      <c r="J74">
        <f t="shared" si="22"/>
        <v>0.1</v>
      </c>
    </row>
    <row r="75" spans="1:10" x14ac:dyDescent="0.3">
      <c r="A75" t="s">
        <v>105</v>
      </c>
      <c r="B75" t="s">
        <v>57</v>
      </c>
      <c r="C75">
        <v>1</v>
      </c>
      <c r="D75">
        <v>10</v>
      </c>
      <c r="G75">
        <v>5</v>
      </c>
      <c r="H75">
        <f t="shared" si="20"/>
        <v>0.1</v>
      </c>
      <c r="I75">
        <f t="shared" si="21"/>
        <v>0.2</v>
      </c>
      <c r="J75">
        <f t="shared" si="22"/>
        <v>0.1</v>
      </c>
    </row>
    <row r="76" spans="1:10" x14ac:dyDescent="0.3">
      <c r="A76" t="s">
        <v>106</v>
      </c>
      <c r="B76" t="s">
        <v>57</v>
      </c>
      <c r="C76">
        <v>1</v>
      </c>
      <c r="D76">
        <v>10</v>
      </c>
      <c r="G76">
        <v>6</v>
      </c>
      <c r="H76">
        <f t="shared" si="20"/>
        <v>0.1</v>
      </c>
      <c r="I76">
        <f t="shared" si="21"/>
        <v>0.2</v>
      </c>
      <c r="J76">
        <f t="shared" si="22"/>
        <v>0.1</v>
      </c>
    </row>
    <row r="77" spans="1:10" x14ac:dyDescent="0.3">
      <c r="A77" t="s">
        <v>107</v>
      </c>
      <c r="B77" t="s">
        <v>57</v>
      </c>
      <c r="C77">
        <v>6</v>
      </c>
      <c r="D77">
        <v>10</v>
      </c>
      <c r="G77">
        <v>7</v>
      </c>
      <c r="H77">
        <f t="shared" si="20"/>
        <v>0.6</v>
      </c>
      <c r="I77">
        <f t="shared" si="21"/>
        <v>1</v>
      </c>
      <c r="J77">
        <f t="shared" si="22"/>
        <v>0.4</v>
      </c>
    </row>
    <row r="78" spans="1:10" x14ac:dyDescent="0.3">
      <c r="A78" t="s">
        <v>108</v>
      </c>
      <c r="B78" t="s">
        <v>57</v>
      </c>
      <c r="C78">
        <v>8</v>
      </c>
      <c r="D78">
        <v>10</v>
      </c>
      <c r="G78">
        <v>8</v>
      </c>
      <c r="H78">
        <f t="shared" si="20"/>
        <v>0.8</v>
      </c>
      <c r="I78">
        <f t="shared" si="21"/>
        <v>0.8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8.75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2</v>
      </c>
      <c r="D83">
        <v>10</v>
      </c>
    </row>
    <row r="84" spans="1:10" x14ac:dyDescent="0.3">
      <c r="A84" t="s">
        <v>74</v>
      </c>
      <c r="B84" t="s">
        <v>57</v>
      </c>
      <c r="C84">
        <v>2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8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2</v>
      </c>
      <c r="D87">
        <v>10</v>
      </c>
      <c r="F87" t="s">
        <v>48</v>
      </c>
      <c r="G87">
        <v>1</v>
      </c>
      <c r="H87">
        <f t="shared" ref="H87:H94" si="23">C87/D87</f>
        <v>0.2</v>
      </c>
      <c r="I87">
        <f t="shared" ref="I87:I94" si="24">C95/D95</f>
        <v>0.2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2</v>
      </c>
      <c r="D88">
        <v>10</v>
      </c>
      <c r="G88">
        <v>2</v>
      </c>
      <c r="H88">
        <f t="shared" si="23"/>
        <v>0.2</v>
      </c>
      <c r="I88">
        <f t="shared" si="24"/>
        <v>0.6</v>
      </c>
      <c r="J88">
        <f t="shared" si="25"/>
        <v>0.39999999999999997</v>
      </c>
    </row>
    <row r="89" spans="1:10" x14ac:dyDescent="0.3">
      <c r="A89" t="s">
        <v>111</v>
      </c>
      <c r="B89" t="s">
        <v>57</v>
      </c>
      <c r="C89">
        <v>3</v>
      </c>
      <c r="D89">
        <v>10</v>
      </c>
      <c r="G89">
        <v>3</v>
      </c>
      <c r="H89">
        <f t="shared" si="23"/>
        <v>0.3</v>
      </c>
      <c r="I89">
        <f t="shared" si="24"/>
        <v>0.5</v>
      </c>
      <c r="J89">
        <f t="shared" si="25"/>
        <v>0.2</v>
      </c>
    </row>
    <row r="90" spans="1:10" x14ac:dyDescent="0.3">
      <c r="A90" t="s">
        <v>112</v>
      </c>
      <c r="B90" t="s">
        <v>57</v>
      </c>
      <c r="C90">
        <v>8</v>
      </c>
      <c r="D90">
        <v>10</v>
      </c>
      <c r="G90">
        <v>4</v>
      </c>
      <c r="H90">
        <f t="shared" si="23"/>
        <v>0.8</v>
      </c>
      <c r="I90">
        <f t="shared" si="24"/>
        <v>0.5</v>
      </c>
      <c r="J90">
        <f t="shared" si="25"/>
        <v>-0.30000000000000004</v>
      </c>
    </row>
    <row r="91" spans="1:10" x14ac:dyDescent="0.3">
      <c r="A91" t="s">
        <v>113</v>
      </c>
      <c r="B91" t="s">
        <v>57</v>
      </c>
      <c r="C91">
        <v>5</v>
      </c>
      <c r="D91">
        <v>10</v>
      </c>
      <c r="G91">
        <v>5</v>
      </c>
      <c r="H91">
        <f t="shared" si="23"/>
        <v>0.5</v>
      </c>
      <c r="I91">
        <f t="shared" si="24"/>
        <v>0.8</v>
      </c>
      <c r="J91">
        <f t="shared" si="25"/>
        <v>0.30000000000000004</v>
      </c>
    </row>
    <row r="92" spans="1:10" x14ac:dyDescent="0.3">
      <c r="A92" t="s">
        <v>114</v>
      </c>
      <c r="B92" t="s">
        <v>57</v>
      </c>
      <c r="C92">
        <v>9</v>
      </c>
      <c r="D92">
        <v>10</v>
      </c>
      <c r="G92">
        <v>6</v>
      </c>
      <c r="H92">
        <f t="shared" si="23"/>
        <v>0.9</v>
      </c>
      <c r="I92">
        <f t="shared" si="24"/>
        <v>0.9</v>
      </c>
      <c r="J92">
        <f t="shared" si="25"/>
        <v>0</v>
      </c>
    </row>
    <row r="93" spans="1:10" x14ac:dyDescent="0.3">
      <c r="A93" t="s">
        <v>115</v>
      </c>
      <c r="B93" t="s">
        <v>57</v>
      </c>
      <c r="C93">
        <v>9</v>
      </c>
      <c r="D93">
        <v>10</v>
      </c>
      <c r="G93">
        <v>7</v>
      </c>
      <c r="H93">
        <f t="shared" si="23"/>
        <v>0.9</v>
      </c>
      <c r="I93">
        <f t="shared" si="24"/>
        <v>1</v>
      </c>
      <c r="J93">
        <f t="shared" si="25"/>
        <v>9.9999999999999978E-2</v>
      </c>
    </row>
    <row r="94" spans="1:10" x14ac:dyDescent="0.3">
      <c r="A94" t="s">
        <v>116</v>
      </c>
      <c r="B94" t="s">
        <v>57</v>
      </c>
      <c r="C94">
        <v>9</v>
      </c>
      <c r="D94">
        <v>10</v>
      </c>
      <c r="G94">
        <v>8</v>
      </c>
      <c r="H94">
        <f t="shared" si="23"/>
        <v>0.9</v>
      </c>
      <c r="I94">
        <f t="shared" si="24"/>
        <v>1</v>
      </c>
      <c r="J94">
        <f t="shared" si="25"/>
        <v>9.9999999999999978E-2</v>
      </c>
    </row>
    <row r="95" spans="1:10" x14ac:dyDescent="0.3">
      <c r="A95" t="s">
        <v>77</v>
      </c>
      <c r="B95" t="s">
        <v>57</v>
      </c>
      <c r="C95">
        <v>2</v>
      </c>
      <c r="D95">
        <v>10</v>
      </c>
      <c r="I95" t="s">
        <v>47</v>
      </c>
      <c r="J95">
        <f>100*SUM(J87:J94)/8</f>
        <v>10</v>
      </c>
    </row>
    <row r="96" spans="1:10" x14ac:dyDescent="0.3">
      <c r="A96" t="s">
        <v>78</v>
      </c>
      <c r="B96" t="s">
        <v>57</v>
      </c>
      <c r="C96">
        <v>6</v>
      </c>
      <c r="D96">
        <v>10</v>
      </c>
    </row>
    <row r="97" spans="1:10" x14ac:dyDescent="0.3">
      <c r="A97" t="s">
        <v>79</v>
      </c>
      <c r="B97" t="s">
        <v>57</v>
      </c>
      <c r="C97">
        <v>5</v>
      </c>
      <c r="D97">
        <v>10</v>
      </c>
    </row>
    <row r="98" spans="1:10" x14ac:dyDescent="0.3">
      <c r="A98" t="s">
        <v>80</v>
      </c>
      <c r="B98" t="s">
        <v>57</v>
      </c>
      <c r="C98">
        <v>5</v>
      </c>
      <c r="D98">
        <v>10</v>
      </c>
    </row>
    <row r="99" spans="1:10" x14ac:dyDescent="0.3">
      <c r="A99" t="s">
        <v>81</v>
      </c>
      <c r="B99" t="s">
        <v>57</v>
      </c>
      <c r="C99">
        <v>8</v>
      </c>
      <c r="D99">
        <v>10</v>
      </c>
    </row>
    <row r="100" spans="1:10" x14ac:dyDescent="0.3">
      <c r="A100" t="s">
        <v>82</v>
      </c>
      <c r="B100" t="s">
        <v>57</v>
      </c>
      <c r="C100">
        <v>9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0.1</v>
      </c>
      <c r="J103">
        <f t="shared" ref="J103:J110" si="28">I103-H103</f>
        <v>0.1</v>
      </c>
    </row>
    <row r="104" spans="1:10" x14ac:dyDescent="0.3">
      <c r="A104" t="s">
        <v>118</v>
      </c>
      <c r="B104" t="s">
        <v>57</v>
      </c>
      <c r="C104">
        <v>1</v>
      </c>
      <c r="D104">
        <v>10</v>
      </c>
      <c r="G104">
        <v>2</v>
      </c>
      <c r="H104">
        <f t="shared" si="26"/>
        <v>0.1</v>
      </c>
      <c r="I104">
        <f t="shared" si="27"/>
        <v>0.2</v>
      </c>
      <c r="J104">
        <f t="shared" si="28"/>
        <v>0.1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0.1</v>
      </c>
      <c r="J105">
        <f t="shared" si="28"/>
        <v>0.1</v>
      </c>
    </row>
    <row r="106" spans="1:10" x14ac:dyDescent="0.3">
      <c r="A106" t="s">
        <v>120</v>
      </c>
      <c r="B106" t="s">
        <v>57</v>
      </c>
      <c r="C106">
        <v>0</v>
      </c>
      <c r="D106">
        <v>10</v>
      </c>
      <c r="G106">
        <v>4</v>
      </c>
      <c r="H106">
        <f t="shared" si="26"/>
        <v>0</v>
      </c>
      <c r="I106">
        <f t="shared" si="27"/>
        <v>0.3</v>
      </c>
      <c r="J106">
        <f t="shared" si="28"/>
        <v>0.3</v>
      </c>
    </row>
    <row r="107" spans="1:10" x14ac:dyDescent="0.3">
      <c r="A107" t="s">
        <v>121</v>
      </c>
      <c r="B107" t="s">
        <v>57</v>
      </c>
      <c r="C107">
        <v>4</v>
      </c>
      <c r="D107">
        <v>10</v>
      </c>
      <c r="G107">
        <v>5</v>
      </c>
      <c r="H107">
        <f t="shared" si="26"/>
        <v>0.4</v>
      </c>
      <c r="I107">
        <f t="shared" si="27"/>
        <v>0.8</v>
      </c>
      <c r="J107">
        <f t="shared" si="28"/>
        <v>0.4</v>
      </c>
    </row>
    <row r="108" spans="1:10" x14ac:dyDescent="0.3">
      <c r="A108" t="s">
        <v>122</v>
      </c>
      <c r="B108" t="s">
        <v>57</v>
      </c>
      <c r="C108">
        <v>7</v>
      </c>
      <c r="D108">
        <v>10</v>
      </c>
      <c r="G108">
        <v>6</v>
      </c>
      <c r="H108">
        <f t="shared" si="26"/>
        <v>0.7</v>
      </c>
      <c r="I108">
        <f t="shared" si="27"/>
        <v>0.9</v>
      </c>
      <c r="J108">
        <f t="shared" si="28"/>
        <v>0.20000000000000007</v>
      </c>
    </row>
    <row r="109" spans="1:10" x14ac:dyDescent="0.3">
      <c r="A109" t="s">
        <v>123</v>
      </c>
      <c r="B109" t="s">
        <v>57</v>
      </c>
      <c r="C109">
        <v>8</v>
      </c>
      <c r="D109">
        <v>10</v>
      </c>
      <c r="G109">
        <v>7</v>
      </c>
      <c r="H109">
        <f t="shared" si="26"/>
        <v>0.8</v>
      </c>
      <c r="I109">
        <f t="shared" si="27"/>
        <v>1</v>
      </c>
      <c r="J109">
        <f t="shared" si="28"/>
        <v>0.19999999999999996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1</v>
      </c>
      <c r="D111">
        <v>10</v>
      </c>
      <c r="I111" t="s">
        <v>47</v>
      </c>
      <c r="J111">
        <f>100*SUM(J103:J110)/8</f>
        <v>17.5</v>
      </c>
    </row>
    <row r="112" spans="1:10" x14ac:dyDescent="0.3">
      <c r="A112" t="s">
        <v>86</v>
      </c>
      <c r="B112" t="s">
        <v>57</v>
      </c>
      <c r="C112">
        <v>2</v>
      </c>
      <c r="D112">
        <v>10</v>
      </c>
    </row>
    <row r="113" spans="1:10" x14ac:dyDescent="0.3">
      <c r="A113" t="s">
        <v>87</v>
      </c>
      <c r="B113" t="s">
        <v>57</v>
      </c>
      <c r="C113">
        <v>1</v>
      </c>
      <c r="D113">
        <v>10</v>
      </c>
    </row>
    <row r="114" spans="1:10" x14ac:dyDescent="0.3">
      <c r="A114" t="s">
        <v>88</v>
      </c>
      <c r="B114" t="s">
        <v>57</v>
      </c>
      <c r="C114">
        <v>3</v>
      </c>
      <c r="D114">
        <v>10</v>
      </c>
    </row>
    <row r="115" spans="1:10" x14ac:dyDescent="0.3">
      <c r="A115" t="s">
        <v>89</v>
      </c>
      <c r="B115" t="s">
        <v>57</v>
      </c>
      <c r="C115">
        <v>8</v>
      </c>
      <c r="D115">
        <v>10</v>
      </c>
    </row>
    <row r="116" spans="1:10" x14ac:dyDescent="0.3">
      <c r="A116" t="s">
        <v>90</v>
      </c>
      <c r="B116" t="s">
        <v>57</v>
      </c>
      <c r="C116">
        <v>9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0.1</v>
      </c>
      <c r="J120">
        <f t="shared" si="31"/>
        <v>0.1</v>
      </c>
    </row>
    <row r="121" spans="1:10" x14ac:dyDescent="0.3">
      <c r="A121" t="s">
        <v>127</v>
      </c>
      <c r="B121" t="s">
        <v>57</v>
      </c>
      <c r="C121">
        <v>1</v>
      </c>
      <c r="D121">
        <v>10</v>
      </c>
      <c r="G121">
        <v>3</v>
      </c>
      <c r="H121">
        <f t="shared" si="29"/>
        <v>0.1</v>
      </c>
      <c r="I121">
        <f t="shared" si="30"/>
        <v>0</v>
      </c>
      <c r="J121">
        <f t="shared" si="31"/>
        <v>-0.1</v>
      </c>
    </row>
    <row r="122" spans="1:10" x14ac:dyDescent="0.3">
      <c r="A122" t="s">
        <v>128</v>
      </c>
      <c r="B122" t="s">
        <v>57</v>
      </c>
      <c r="C122">
        <v>1</v>
      </c>
      <c r="D122">
        <v>10</v>
      </c>
      <c r="G122">
        <v>4</v>
      </c>
      <c r="H122">
        <f t="shared" si="29"/>
        <v>0.1</v>
      </c>
      <c r="I122">
        <f t="shared" si="30"/>
        <v>0.2</v>
      </c>
      <c r="J122">
        <f t="shared" si="31"/>
        <v>0.1</v>
      </c>
    </row>
    <row r="123" spans="1:10" x14ac:dyDescent="0.3">
      <c r="A123" t="s">
        <v>129</v>
      </c>
      <c r="B123" t="s">
        <v>57</v>
      </c>
      <c r="C123">
        <v>6</v>
      </c>
      <c r="D123">
        <v>10</v>
      </c>
      <c r="G123">
        <v>5</v>
      </c>
      <c r="H123">
        <f t="shared" si="29"/>
        <v>0.6</v>
      </c>
      <c r="I123">
        <f t="shared" si="30"/>
        <v>0.9</v>
      </c>
      <c r="J123">
        <f t="shared" si="31"/>
        <v>0.30000000000000004</v>
      </c>
    </row>
    <row r="124" spans="1:10" x14ac:dyDescent="0.3">
      <c r="A124" t="s">
        <v>130</v>
      </c>
      <c r="B124" t="s">
        <v>57</v>
      </c>
      <c r="C124">
        <v>4</v>
      </c>
      <c r="D124">
        <v>10</v>
      </c>
      <c r="G124">
        <v>6</v>
      </c>
      <c r="H124">
        <f t="shared" si="29"/>
        <v>0.4</v>
      </c>
      <c r="I124">
        <f t="shared" si="30"/>
        <v>1</v>
      </c>
      <c r="J124">
        <f t="shared" si="31"/>
        <v>0.6</v>
      </c>
    </row>
    <row r="125" spans="1:10" x14ac:dyDescent="0.3">
      <c r="A125" t="s">
        <v>131</v>
      </c>
      <c r="B125" t="s">
        <v>57</v>
      </c>
      <c r="C125">
        <v>9</v>
      </c>
      <c r="D125">
        <v>10</v>
      </c>
      <c r="G125">
        <v>7</v>
      </c>
      <c r="H125">
        <f t="shared" si="29"/>
        <v>0.9</v>
      </c>
      <c r="I125">
        <f t="shared" si="30"/>
        <v>0.7</v>
      </c>
      <c r="J125">
        <f t="shared" si="31"/>
        <v>-0.20000000000000007</v>
      </c>
    </row>
    <row r="126" spans="1:10" x14ac:dyDescent="0.3">
      <c r="A126" t="s">
        <v>132</v>
      </c>
      <c r="B126" t="s">
        <v>57</v>
      </c>
      <c r="C126">
        <v>8</v>
      </c>
      <c r="D126">
        <v>10</v>
      </c>
      <c r="G126">
        <v>8</v>
      </c>
      <c r="H126">
        <f t="shared" si="29"/>
        <v>0.8</v>
      </c>
      <c r="I126">
        <f t="shared" si="30"/>
        <v>1</v>
      </c>
      <c r="J126">
        <f t="shared" si="31"/>
        <v>0.19999999999999996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12.499999999999998</v>
      </c>
    </row>
    <row r="128" spans="1:10" x14ac:dyDescent="0.3">
      <c r="A128" t="s">
        <v>94</v>
      </c>
      <c r="B128" t="s">
        <v>57</v>
      </c>
      <c r="C128">
        <v>1</v>
      </c>
      <c r="D128">
        <v>10</v>
      </c>
    </row>
    <row r="129" spans="1:4" x14ac:dyDescent="0.3">
      <c r="A129" t="s">
        <v>95</v>
      </c>
      <c r="B129" t="s">
        <v>57</v>
      </c>
      <c r="C129">
        <v>0</v>
      </c>
      <c r="D129">
        <v>10</v>
      </c>
    </row>
    <row r="130" spans="1:4" x14ac:dyDescent="0.3">
      <c r="A130" t="s">
        <v>96</v>
      </c>
      <c r="B130" t="s">
        <v>57</v>
      </c>
      <c r="C130">
        <v>2</v>
      </c>
      <c r="D130">
        <v>10</v>
      </c>
    </row>
    <row r="131" spans="1:4" x14ac:dyDescent="0.3">
      <c r="A131" t="s">
        <v>97</v>
      </c>
      <c r="B131" t="s">
        <v>57</v>
      </c>
      <c r="C131">
        <v>9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7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1</v>
      </c>
      <c r="D3">
        <v>10</v>
      </c>
      <c r="F3" t="s">
        <v>46</v>
      </c>
      <c r="G3">
        <v>1</v>
      </c>
      <c r="H3">
        <f t="shared" ref="H3:H10" si="0">C3/D3</f>
        <v>0.1</v>
      </c>
      <c r="I3">
        <f t="shared" ref="I3:I10" si="1">C11/D11</f>
        <v>0.1</v>
      </c>
      <c r="J3">
        <f t="shared" ref="J3:J10" si="2">I3-H3</f>
        <v>0</v>
      </c>
      <c r="M3" t="s">
        <v>46</v>
      </c>
      <c r="N3">
        <v>1</v>
      </c>
      <c r="O3">
        <f>AVERAGE(H3,H71)</f>
        <v>0.05</v>
      </c>
      <c r="P3">
        <f>AVERAGE(I3,I71)</f>
        <v>0.05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0.1</v>
      </c>
      <c r="J4">
        <f t="shared" si="2"/>
        <v>0.1</v>
      </c>
      <c r="N4">
        <v>2</v>
      </c>
      <c r="O4">
        <f t="shared" ref="O4:P10" si="4">AVERAGE(H4,H72)</f>
        <v>0.05</v>
      </c>
      <c r="P4">
        <f t="shared" si="4"/>
        <v>0.1</v>
      </c>
      <c r="Q4">
        <f t="shared" si="3"/>
        <v>0.05</v>
      </c>
    </row>
    <row r="5" spans="1:17" x14ac:dyDescent="0.3">
      <c r="A5" t="s">
        <v>103</v>
      </c>
      <c r="B5" t="s">
        <v>52</v>
      </c>
      <c r="C5">
        <v>1</v>
      </c>
      <c r="D5">
        <v>10</v>
      </c>
      <c r="G5">
        <v>3</v>
      </c>
      <c r="H5">
        <f t="shared" si="0"/>
        <v>0.1</v>
      </c>
      <c r="I5">
        <f t="shared" si="1"/>
        <v>0</v>
      </c>
      <c r="J5">
        <f t="shared" si="2"/>
        <v>-0.1</v>
      </c>
      <c r="N5">
        <v>3</v>
      </c>
      <c r="O5">
        <f t="shared" si="4"/>
        <v>0.1</v>
      </c>
      <c r="P5">
        <f t="shared" si="4"/>
        <v>0</v>
      </c>
      <c r="Q5">
        <f t="shared" si="3"/>
        <v>-0.1</v>
      </c>
    </row>
    <row r="6" spans="1:17" x14ac:dyDescent="0.3">
      <c r="A6" t="s">
        <v>104</v>
      </c>
      <c r="B6" t="s">
        <v>52</v>
      </c>
      <c r="C6">
        <v>1</v>
      </c>
      <c r="D6">
        <v>10</v>
      </c>
      <c r="G6">
        <v>4</v>
      </c>
      <c r="H6">
        <f t="shared" si="0"/>
        <v>0.1</v>
      </c>
      <c r="I6">
        <f t="shared" si="1"/>
        <v>0.1</v>
      </c>
      <c r="J6">
        <f t="shared" si="2"/>
        <v>0</v>
      </c>
      <c r="N6">
        <v>4</v>
      </c>
      <c r="O6">
        <f t="shared" si="4"/>
        <v>0.1</v>
      </c>
      <c r="P6">
        <f t="shared" si="4"/>
        <v>0.05</v>
      </c>
      <c r="Q6">
        <f t="shared" si="3"/>
        <v>-0.05</v>
      </c>
    </row>
    <row r="7" spans="1:17" x14ac:dyDescent="0.3">
      <c r="A7" t="s">
        <v>105</v>
      </c>
      <c r="B7" t="s">
        <v>52</v>
      </c>
      <c r="C7">
        <v>7</v>
      </c>
      <c r="D7">
        <v>10</v>
      </c>
      <c r="G7">
        <v>5</v>
      </c>
      <c r="H7">
        <f t="shared" si="0"/>
        <v>0.7</v>
      </c>
      <c r="I7">
        <f t="shared" si="1"/>
        <v>1</v>
      </c>
      <c r="J7">
        <f t="shared" si="2"/>
        <v>0.30000000000000004</v>
      </c>
      <c r="N7">
        <v>5</v>
      </c>
      <c r="O7">
        <f t="shared" si="4"/>
        <v>0.85</v>
      </c>
      <c r="P7">
        <f t="shared" si="4"/>
        <v>1</v>
      </c>
      <c r="Q7">
        <f t="shared" si="3"/>
        <v>0.15000000000000002</v>
      </c>
    </row>
    <row r="8" spans="1:17" x14ac:dyDescent="0.3">
      <c r="A8" t="s">
        <v>106</v>
      </c>
      <c r="B8" t="s">
        <v>52</v>
      </c>
      <c r="C8">
        <v>1</v>
      </c>
      <c r="D8">
        <v>10</v>
      </c>
      <c r="G8">
        <v>6</v>
      </c>
      <c r="H8">
        <f t="shared" si="0"/>
        <v>0.1</v>
      </c>
      <c r="I8">
        <f t="shared" si="1"/>
        <v>0.8</v>
      </c>
      <c r="J8">
        <f t="shared" si="2"/>
        <v>0.70000000000000007</v>
      </c>
      <c r="N8">
        <v>6</v>
      </c>
      <c r="O8">
        <f t="shared" si="4"/>
        <v>0.3</v>
      </c>
      <c r="P8">
        <f t="shared" si="4"/>
        <v>0.9</v>
      </c>
      <c r="Q8">
        <f t="shared" si="3"/>
        <v>0.60000000000000009</v>
      </c>
    </row>
    <row r="9" spans="1:17" x14ac:dyDescent="0.3">
      <c r="A9" t="s">
        <v>107</v>
      </c>
      <c r="B9" t="s">
        <v>52</v>
      </c>
      <c r="C9">
        <v>6</v>
      </c>
      <c r="D9">
        <v>10</v>
      </c>
      <c r="G9">
        <v>7</v>
      </c>
      <c r="H9">
        <f t="shared" si="0"/>
        <v>0.6</v>
      </c>
      <c r="I9">
        <f t="shared" si="1"/>
        <v>1</v>
      </c>
      <c r="J9">
        <f t="shared" si="2"/>
        <v>0.4</v>
      </c>
      <c r="N9">
        <v>7</v>
      </c>
      <c r="O9">
        <f t="shared" si="4"/>
        <v>0.64999999999999991</v>
      </c>
      <c r="P9">
        <f t="shared" si="4"/>
        <v>1</v>
      </c>
      <c r="Q9">
        <f t="shared" si="3"/>
        <v>0.35000000000000009</v>
      </c>
    </row>
    <row r="10" spans="1:17" x14ac:dyDescent="0.3">
      <c r="A10" t="s">
        <v>108</v>
      </c>
      <c r="B10" t="s">
        <v>52</v>
      </c>
      <c r="C10">
        <v>8</v>
      </c>
      <c r="D10">
        <v>10</v>
      </c>
      <c r="G10">
        <v>8</v>
      </c>
      <c r="H10">
        <f t="shared" si="0"/>
        <v>0.8</v>
      </c>
      <c r="I10">
        <f t="shared" si="1"/>
        <v>0.9</v>
      </c>
      <c r="J10">
        <f t="shared" si="2"/>
        <v>9.9999999999999978E-2</v>
      </c>
      <c r="N10">
        <v>8</v>
      </c>
      <c r="O10">
        <f t="shared" si="4"/>
        <v>0.9</v>
      </c>
      <c r="P10">
        <f t="shared" si="4"/>
        <v>0.95</v>
      </c>
      <c r="Q10">
        <f t="shared" si="3"/>
        <v>4.9999999999999933E-2</v>
      </c>
    </row>
    <row r="11" spans="1:17" x14ac:dyDescent="0.3">
      <c r="A11" t="s">
        <v>69</v>
      </c>
      <c r="B11" t="s">
        <v>52</v>
      </c>
      <c r="C11">
        <v>1</v>
      </c>
      <c r="D11">
        <v>10</v>
      </c>
      <c r="I11" t="s">
        <v>47</v>
      </c>
      <c r="J11">
        <f>100*SUM(J3:J10)/8</f>
        <v>18.75</v>
      </c>
      <c r="P11" t="s">
        <v>47</v>
      </c>
      <c r="Q11">
        <f>100*SUM(Q3:Q10)/8</f>
        <v>13.125000000000004</v>
      </c>
    </row>
    <row r="12" spans="1:17" x14ac:dyDescent="0.3">
      <c r="A12" t="s">
        <v>70</v>
      </c>
      <c r="B12" t="s">
        <v>52</v>
      </c>
      <c r="C12">
        <v>1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1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8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9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1</v>
      </c>
      <c r="D19">
        <v>10</v>
      </c>
      <c r="F19" s="13" t="s">
        <v>48</v>
      </c>
      <c r="G19" s="13">
        <v>1</v>
      </c>
      <c r="H19">
        <f t="shared" ref="H19:H26" si="5">C19/D19</f>
        <v>0.1</v>
      </c>
      <c r="I19">
        <f t="shared" ref="I19:I26" si="6">C27/D27</f>
        <v>0</v>
      </c>
      <c r="J19">
        <f t="shared" ref="J19:J26" si="7">I19-H19</f>
        <v>-0.1</v>
      </c>
      <c r="M19" t="s">
        <v>48</v>
      </c>
      <c r="N19" s="13">
        <v>1</v>
      </c>
      <c r="O19">
        <f>AVERAGE(H19,H87)</f>
        <v>0.05</v>
      </c>
      <c r="P19">
        <f>AVERAGE(I19,I87)</f>
        <v>0.05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2</v>
      </c>
      <c r="D20">
        <v>10</v>
      </c>
      <c r="G20">
        <v>2</v>
      </c>
      <c r="H20">
        <f t="shared" si="5"/>
        <v>0.2</v>
      </c>
      <c r="I20">
        <f t="shared" si="6"/>
        <v>0.3</v>
      </c>
      <c r="J20">
        <f t="shared" si="7"/>
        <v>9.9999999999999978E-2</v>
      </c>
      <c r="N20">
        <v>2</v>
      </c>
      <c r="O20">
        <f t="shared" ref="O20:P26" si="9">AVERAGE(H20,H88)</f>
        <v>0.1</v>
      </c>
      <c r="P20">
        <f t="shared" si="9"/>
        <v>0.35</v>
      </c>
      <c r="Q20">
        <f t="shared" si="8"/>
        <v>0.24999999999999997</v>
      </c>
    </row>
    <row r="21" spans="1:17" x14ac:dyDescent="0.3">
      <c r="A21" t="s">
        <v>111</v>
      </c>
      <c r="B21" t="s">
        <v>52</v>
      </c>
      <c r="C21">
        <v>0</v>
      </c>
      <c r="D21">
        <v>10</v>
      </c>
      <c r="G21">
        <v>3</v>
      </c>
      <c r="H21">
        <f t="shared" si="5"/>
        <v>0</v>
      </c>
      <c r="I21">
        <f t="shared" si="6"/>
        <v>0.4</v>
      </c>
      <c r="J21">
        <f t="shared" si="7"/>
        <v>0.4</v>
      </c>
      <c r="N21">
        <v>3</v>
      </c>
      <c r="O21">
        <f t="shared" si="9"/>
        <v>0.1</v>
      </c>
      <c r="P21">
        <f t="shared" si="9"/>
        <v>0.35</v>
      </c>
      <c r="Q21">
        <f t="shared" si="8"/>
        <v>0.24999999999999997</v>
      </c>
    </row>
    <row r="22" spans="1:17" x14ac:dyDescent="0.3">
      <c r="A22" t="s">
        <v>112</v>
      </c>
      <c r="B22" t="s">
        <v>52</v>
      </c>
      <c r="C22">
        <v>2</v>
      </c>
      <c r="D22">
        <v>10</v>
      </c>
      <c r="G22">
        <v>4</v>
      </c>
      <c r="H22">
        <f t="shared" si="5"/>
        <v>0.2</v>
      </c>
      <c r="I22">
        <f t="shared" si="6"/>
        <v>0.2</v>
      </c>
      <c r="J22">
        <f t="shared" si="7"/>
        <v>0</v>
      </c>
      <c r="N22">
        <v>4</v>
      </c>
      <c r="O22">
        <f t="shared" si="9"/>
        <v>0.30000000000000004</v>
      </c>
      <c r="P22">
        <f t="shared" si="9"/>
        <v>0.25</v>
      </c>
      <c r="Q22">
        <f t="shared" si="8"/>
        <v>-5.0000000000000044E-2</v>
      </c>
    </row>
    <row r="23" spans="1:17" x14ac:dyDescent="0.3">
      <c r="A23" t="s">
        <v>113</v>
      </c>
      <c r="B23" t="s">
        <v>52</v>
      </c>
      <c r="C23">
        <v>6</v>
      </c>
      <c r="D23">
        <v>10</v>
      </c>
      <c r="G23">
        <v>5</v>
      </c>
      <c r="H23">
        <f t="shared" si="5"/>
        <v>0.6</v>
      </c>
      <c r="I23">
        <f t="shared" si="6"/>
        <v>0.9</v>
      </c>
      <c r="J23">
        <f t="shared" si="7"/>
        <v>0.30000000000000004</v>
      </c>
      <c r="N23">
        <v>5</v>
      </c>
      <c r="O23">
        <f t="shared" si="9"/>
        <v>0.75</v>
      </c>
      <c r="P23">
        <f t="shared" si="9"/>
        <v>0.9</v>
      </c>
      <c r="Q23">
        <f t="shared" si="8"/>
        <v>0.15000000000000002</v>
      </c>
    </row>
    <row r="24" spans="1:17" x14ac:dyDescent="0.3">
      <c r="A24" t="s">
        <v>114</v>
      </c>
      <c r="B24" t="s">
        <v>52</v>
      </c>
      <c r="C24">
        <v>5</v>
      </c>
      <c r="D24">
        <v>10</v>
      </c>
      <c r="G24">
        <v>6</v>
      </c>
      <c r="H24">
        <f t="shared" si="5"/>
        <v>0.5</v>
      </c>
      <c r="I24">
        <f t="shared" si="6"/>
        <v>1</v>
      </c>
      <c r="J24">
        <f t="shared" si="7"/>
        <v>0.5</v>
      </c>
      <c r="N24">
        <v>6</v>
      </c>
      <c r="O24">
        <f t="shared" si="9"/>
        <v>0.6</v>
      </c>
      <c r="P24">
        <f t="shared" si="9"/>
        <v>1</v>
      </c>
      <c r="Q24">
        <f t="shared" si="8"/>
        <v>0.4</v>
      </c>
    </row>
    <row r="25" spans="1:17" x14ac:dyDescent="0.3">
      <c r="A25" t="s">
        <v>115</v>
      </c>
      <c r="B25" t="s">
        <v>52</v>
      </c>
      <c r="C25">
        <v>7</v>
      </c>
      <c r="D25">
        <v>10</v>
      </c>
      <c r="G25">
        <v>7</v>
      </c>
      <c r="H25">
        <f t="shared" si="5"/>
        <v>0.7</v>
      </c>
      <c r="I25">
        <f t="shared" si="6"/>
        <v>1</v>
      </c>
      <c r="J25">
        <f t="shared" si="7"/>
        <v>0.30000000000000004</v>
      </c>
      <c r="N25">
        <v>7</v>
      </c>
      <c r="O25">
        <f t="shared" si="9"/>
        <v>0.85</v>
      </c>
      <c r="P25">
        <f t="shared" si="9"/>
        <v>1</v>
      </c>
      <c r="Q25">
        <f t="shared" si="8"/>
        <v>0.15000000000000002</v>
      </c>
    </row>
    <row r="26" spans="1:17" x14ac:dyDescent="0.3">
      <c r="A26" t="s">
        <v>116</v>
      </c>
      <c r="B26" t="s">
        <v>52</v>
      </c>
      <c r="C26">
        <v>9</v>
      </c>
      <c r="D26">
        <v>10</v>
      </c>
      <c r="G26">
        <v>8</v>
      </c>
      <c r="H26">
        <f t="shared" si="5"/>
        <v>0.9</v>
      </c>
      <c r="I26">
        <f t="shared" si="6"/>
        <v>1</v>
      </c>
      <c r="J26">
        <f t="shared" si="7"/>
        <v>9.9999999999999978E-2</v>
      </c>
      <c r="N26">
        <v>8</v>
      </c>
      <c r="O26">
        <f t="shared" si="9"/>
        <v>0.95</v>
      </c>
      <c r="P26">
        <f t="shared" si="9"/>
        <v>1</v>
      </c>
      <c r="Q26">
        <f t="shared" si="8"/>
        <v>5.0000000000000044E-2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20</v>
      </c>
      <c r="P27" t="s">
        <v>47</v>
      </c>
      <c r="Q27">
        <f>100*SUM(Q19:Q26)/8</f>
        <v>15</v>
      </c>
    </row>
    <row r="28" spans="1:17" x14ac:dyDescent="0.3">
      <c r="A28" t="s">
        <v>78</v>
      </c>
      <c r="B28" t="s">
        <v>52</v>
      </c>
      <c r="C28">
        <v>3</v>
      </c>
      <c r="D28">
        <v>10</v>
      </c>
    </row>
    <row r="29" spans="1:17" x14ac:dyDescent="0.3">
      <c r="A29" t="s">
        <v>79</v>
      </c>
      <c r="B29" t="s">
        <v>52</v>
      </c>
      <c r="C29">
        <v>4</v>
      </c>
      <c r="D29">
        <v>10</v>
      </c>
    </row>
    <row r="30" spans="1:17" x14ac:dyDescent="0.3">
      <c r="A30" t="s">
        <v>80</v>
      </c>
      <c r="B30" t="s">
        <v>52</v>
      </c>
      <c r="C30">
        <v>2</v>
      </c>
      <c r="D30">
        <v>10</v>
      </c>
    </row>
    <row r="31" spans="1:17" x14ac:dyDescent="0.3">
      <c r="A31" t="s">
        <v>81</v>
      </c>
      <c r="B31" t="s">
        <v>52</v>
      </c>
      <c r="C31">
        <v>9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1</v>
      </c>
      <c r="D35">
        <v>10</v>
      </c>
      <c r="F35" t="s">
        <v>49</v>
      </c>
      <c r="G35">
        <v>1</v>
      </c>
      <c r="H35">
        <f t="shared" ref="H35:H42" si="10">C35/D35</f>
        <v>0.1</v>
      </c>
      <c r="I35">
        <f t="shared" ref="I35:I42" si="11">C43/D43</f>
        <v>0</v>
      </c>
      <c r="J35">
        <f t="shared" ref="J35:J42" si="12">I35-H35</f>
        <v>-0.1</v>
      </c>
      <c r="M35" t="s">
        <v>49</v>
      </c>
      <c r="N35">
        <v>1</v>
      </c>
      <c r="O35">
        <f>AVERAGE(H35,H103)</f>
        <v>0.05</v>
      </c>
      <c r="P35">
        <f>AVERAGE(I35,I103)</f>
        <v>0</v>
      </c>
      <c r="Q35">
        <f t="shared" ref="Q35:Q42" si="13">P35-O35</f>
        <v>-0.05</v>
      </c>
    </row>
    <row r="36" spans="1:17" x14ac:dyDescent="0.3">
      <c r="A36" t="s">
        <v>118</v>
      </c>
      <c r="B36" t="s">
        <v>52</v>
      </c>
      <c r="C36">
        <v>2</v>
      </c>
      <c r="D36">
        <v>10</v>
      </c>
      <c r="G36">
        <v>2</v>
      </c>
      <c r="H36">
        <f t="shared" si="10"/>
        <v>0.2</v>
      </c>
      <c r="I36">
        <f t="shared" si="11"/>
        <v>0.2</v>
      </c>
      <c r="J36">
        <f t="shared" si="12"/>
        <v>0</v>
      </c>
      <c r="N36">
        <v>2</v>
      </c>
      <c r="O36">
        <f t="shared" ref="O36:P42" si="14">AVERAGE(H36,H104)</f>
        <v>0.1</v>
      </c>
      <c r="P36">
        <f t="shared" si="14"/>
        <v>0.2</v>
      </c>
      <c r="Q36">
        <f t="shared" si="13"/>
        <v>0.1</v>
      </c>
    </row>
    <row r="37" spans="1:17" x14ac:dyDescent="0.3">
      <c r="A37" t="s">
        <v>119</v>
      </c>
      <c r="B37" t="s">
        <v>52</v>
      </c>
      <c r="C37">
        <v>1</v>
      </c>
      <c r="D37">
        <v>10</v>
      </c>
      <c r="G37">
        <v>3</v>
      </c>
      <c r="H37">
        <f t="shared" si="10"/>
        <v>0.1</v>
      </c>
      <c r="I37">
        <f t="shared" si="11"/>
        <v>0.2</v>
      </c>
      <c r="J37">
        <f t="shared" si="12"/>
        <v>0.1</v>
      </c>
      <c r="N37">
        <v>3</v>
      </c>
      <c r="O37">
        <f t="shared" si="14"/>
        <v>0.05</v>
      </c>
      <c r="P37">
        <f t="shared" si="14"/>
        <v>0.15000000000000002</v>
      </c>
      <c r="Q37">
        <f t="shared" si="13"/>
        <v>0.10000000000000002</v>
      </c>
    </row>
    <row r="38" spans="1:17" x14ac:dyDescent="0.3">
      <c r="A38" t="s">
        <v>120</v>
      </c>
      <c r="B38" t="s">
        <v>52</v>
      </c>
      <c r="C38">
        <v>2</v>
      </c>
      <c r="D38">
        <v>10</v>
      </c>
      <c r="G38">
        <v>4</v>
      </c>
      <c r="H38">
        <f t="shared" si="10"/>
        <v>0.2</v>
      </c>
      <c r="I38">
        <f t="shared" si="11"/>
        <v>0.3</v>
      </c>
      <c r="J38">
        <f t="shared" si="12"/>
        <v>9.9999999999999978E-2</v>
      </c>
      <c r="N38">
        <v>4</v>
      </c>
      <c r="O38">
        <f t="shared" si="14"/>
        <v>0.30000000000000004</v>
      </c>
      <c r="P38">
        <f t="shared" si="14"/>
        <v>0.4</v>
      </c>
      <c r="Q38">
        <f t="shared" si="13"/>
        <v>9.9999999999999978E-2</v>
      </c>
    </row>
    <row r="39" spans="1:17" x14ac:dyDescent="0.3">
      <c r="A39" t="s">
        <v>121</v>
      </c>
      <c r="B39" t="s">
        <v>52</v>
      </c>
      <c r="C39">
        <v>6</v>
      </c>
      <c r="D39">
        <v>10</v>
      </c>
      <c r="G39">
        <v>5</v>
      </c>
      <c r="H39">
        <f t="shared" si="10"/>
        <v>0.6</v>
      </c>
      <c r="I39">
        <f t="shared" si="11"/>
        <v>0.8</v>
      </c>
      <c r="J39">
        <f t="shared" si="12"/>
        <v>0.20000000000000007</v>
      </c>
      <c r="N39">
        <v>5</v>
      </c>
      <c r="O39">
        <f t="shared" si="14"/>
        <v>0.75</v>
      </c>
      <c r="P39">
        <f t="shared" si="14"/>
        <v>0.65</v>
      </c>
      <c r="Q39">
        <f t="shared" si="13"/>
        <v>-9.9999999999999978E-2</v>
      </c>
    </row>
    <row r="40" spans="1:17" x14ac:dyDescent="0.3">
      <c r="A40" t="s">
        <v>122</v>
      </c>
      <c r="B40" t="s">
        <v>52</v>
      </c>
      <c r="C40">
        <v>7</v>
      </c>
      <c r="D40">
        <v>10</v>
      </c>
      <c r="G40">
        <v>6</v>
      </c>
      <c r="H40">
        <f t="shared" si="10"/>
        <v>0.7</v>
      </c>
      <c r="I40">
        <f t="shared" si="11"/>
        <v>0.8</v>
      </c>
      <c r="J40">
        <f t="shared" si="12"/>
        <v>0.10000000000000009</v>
      </c>
      <c r="N40">
        <v>6</v>
      </c>
      <c r="O40">
        <f t="shared" si="14"/>
        <v>0.85</v>
      </c>
      <c r="P40">
        <f t="shared" si="14"/>
        <v>0.9</v>
      </c>
      <c r="Q40">
        <f t="shared" si="13"/>
        <v>5.0000000000000044E-2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1</v>
      </c>
      <c r="P41">
        <f t="shared" si="14"/>
        <v>1</v>
      </c>
      <c r="Q41">
        <f t="shared" si="13"/>
        <v>0</v>
      </c>
    </row>
    <row r="42" spans="1:17" x14ac:dyDescent="0.3">
      <c r="A42" t="s">
        <v>124</v>
      </c>
      <c r="B42" t="s">
        <v>52</v>
      </c>
      <c r="C42">
        <v>8</v>
      </c>
      <c r="D42">
        <v>10</v>
      </c>
      <c r="G42">
        <v>8</v>
      </c>
      <c r="H42">
        <f t="shared" si="10"/>
        <v>0.8</v>
      </c>
      <c r="I42">
        <f t="shared" si="11"/>
        <v>1</v>
      </c>
      <c r="J42">
        <f t="shared" si="12"/>
        <v>0.19999999999999996</v>
      </c>
      <c r="N42">
        <v>8</v>
      </c>
      <c r="O42">
        <f t="shared" si="14"/>
        <v>0.9</v>
      </c>
      <c r="P42">
        <f t="shared" si="14"/>
        <v>0.9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7.5000000000000009</v>
      </c>
      <c r="P43" t="s">
        <v>47</v>
      </c>
      <c r="Q43">
        <f>100*SUM(Q35:Q42)/8</f>
        <v>2.5000000000000009</v>
      </c>
    </row>
    <row r="44" spans="1:17" x14ac:dyDescent="0.3">
      <c r="A44" t="s">
        <v>86</v>
      </c>
      <c r="B44" t="s">
        <v>52</v>
      </c>
      <c r="C44">
        <v>2</v>
      </c>
      <c r="D44">
        <v>10</v>
      </c>
    </row>
    <row r="45" spans="1:17" x14ac:dyDescent="0.3">
      <c r="A45" t="s">
        <v>87</v>
      </c>
      <c r="B45" t="s">
        <v>52</v>
      </c>
      <c r="C45">
        <v>2</v>
      </c>
      <c r="D45">
        <v>10</v>
      </c>
    </row>
    <row r="46" spans="1:17" x14ac:dyDescent="0.3">
      <c r="A46" t="s">
        <v>88</v>
      </c>
      <c r="B46" t="s">
        <v>52</v>
      </c>
      <c r="C46">
        <v>3</v>
      </c>
      <c r="D46">
        <v>10</v>
      </c>
    </row>
    <row r="47" spans="1:17" x14ac:dyDescent="0.3">
      <c r="A47" t="s">
        <v>89</v>
      </c>
      <c r="B47" t="s">
        <v>52</v>
      </c>
      <c r="C47">
        <v>8</v>
      </c>
      <c r="D47">
        <v>10</v>
      </c>
    </row>
    <row r="48" spans="1:17" x14ac:dyDescent="0.3">
      <c r="A48" t="s">
        <v>90</v>
      </c>
      <c r="B48" t="s">
        <v>52</v>
      </c>
      <c r="C48">
        <v>8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1</v>
      </c>
      <c r="D51">
        <v>10</v>
      </c>
      <c r="F51" t="s">
        <v>50</v>
      </c>
      <c r="G51">
        <v>1</v>
      </c>
      <c r="H51">
        <f t="shared" ref="H51:H58" si="15">C51/D51</f>
        <v>0.1</v>
      </c>
      <c r="I51">
        <f t="shared" ref="I51:I58" si="16">C59/D59</f>
        <v>0</v>
      </c>
      <c r="J51">
        <f t="shared" ref="J51:J58" si="17">I51-H51</f>
        <v>-0.1</v>
      </c>
      <c r="M51" t="s">
        <v>50</v>
      </c>
      <c r="N51">
        <v>1</v>
      </c>
      <c r="O51">
        <f>AVERAGE(H51,H119)</f>
        <v>0.05</v>
      </c>
      <c r="P51">
        <f>AVERAGE(I51,I119)</f>
        <v>0</v>
      </c>
      <c r="Q51">
        <f t="shared" ref="Q51:Q58" si="18">P51-O51</f>
        <v>-0.05</v>
      </c>
    </row>
    <row r="52" spans="1:17" x14ac:dyDescent="0.3">
      <c r="A52" t="s">
        <v>126</v>
      </c>
      <c r="B52" t="s">
        <v>52</v>
      </c>
      <c r="C52">
        <v>2</v>
      </c>
      <c r="D52">
        <v>10</v>
      </c>
      <c r="G52">
        <v>2</v>
      </c>
      <c r="H52">
        <f t="shared" si="15"/>
        <v>0.2</v>
      </c>
      <c r="I52">
        <f t="shared" si="16"/>
        <v>0.1</v>
      </c>
      <c r="J52">
        <f t="shared" si="17"/>
        <v>-0.1</v>
      </c>
      <c r="N52">
        <v>2</v>
      </c>
      <c r="O52">
        <f t="shared" ref="O52:P58" si="19">AVERAGE(H52,H120)</f>
        <v>0.1</v>
      </c>
      <c r="P52">
        <f t="shared" si="19"/>
        <v>0.1</v>
      </c>
      <c r="Q52">
        <f t="shared" si="18"/>
        <v>0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0.5</v>
      </c>
      <c r="J53">
        <f t="shared" si="17"/>
        <v>0.4</v>
      </c>
      <c r="N53">
        <v>3</v>
      </c>
      <c r="O53">
        <f t="shared" si="19"/>
        <v>0.05</v>
      </c>
      <c r="P53">
        <f t="shared" si="19"/>
        <v>0.4</v>
      </c>
      <c r="Q53">
        <f t="shared" si="18"/>
        <v>0.35000000000000003</v>
      </c>
    </row>
    <row r="54" spans="1:17" x14ac:dyDescent="0.3">
      <c r="A54" t="s">
        <v>128</v>
      </c>
      <c r="B54" t="s">
        <v>52</v>
      </c>
      <c r="C54">
        <v>1</v>
      </c>
      <c r="D54">
        <v>10</v>
      </c>
      <c r="G54">
        <v>4</v>
      </c>
      <c r="H54">
        <f t="shared" si="15"/>
        <v>0.1</v>
      </c>
      <c r="I54">
        <f t="shared" si="16"/>
        <v>0.1</v>
      </c>
      <c r="J54">
        <f t="shared" si="17"/>
        <v>0</v>
      </c>
      <c r="N54">
        <v>4</v>
      </c>
      <c r="O54">
        <f t="shared" si="19"/>
        <v>0.15000000000000002</v>
      </c>
      <c r="P54">
        <f t="shared" si="19"/>
        <v>0.15000000000000002</v>
      </c>
      <c r="Q54">
        <f t="shared" si="18"/>
        <v>0</v>
      </c>
    </row>
    <row r="55" spans="1:17" x14ac:dyDescent="0.3">
      <c r="A55" t="s">
        <v>129</v>
      </c>
      <c r="B55" t="s">
        <v>52</v>
      </c>
      <c r="C55">
        <v>5</v>
      </c>
      <c r="D55">
        <v>10</v>
      </c>
      <c r="G55">
        <v>5</v>
      </c>
      <c r="H55">
        <f t="shared" si="15"/>
        <v>0.5</v>
      </c>
      <c r="I55">
        <f t="shared" si="16"/>
        <v>0.6</v>
      </c>
      <c r="J55">
        <f t="shared" si="17"/>
        <v>9.9999999999999978E-2</v>
      </c>
      <c r="N55">
        <v>5</v>
      </c>
      <c r="O55">
        <f t="shared" si="19"/>
        <v>0.7</v>
      </c>
      <c r="P55">
        <f t="shared" si="19"/>
        <v>0.75</v>
      </c>
      <c r="Q55">
        <f t="shared" si="18"/>
        <v>5.0000000000000044E-2</v>
      </c>
    </row>
    <row r="56" spans="1:17" x14ac:dyDescent="0.3">
      <c r="A56" t="s">
        <v>130</v>
      </c>
      <c r="B56" t="s">
        <v>52</v>
      </c>
      <c r="C56">
        <v>4</v>
      </c>
      <c r="D56">
        <v>10</v>
      </c>
      <c r="G56">
        <v>6</v>
      </c>
      <c r="H56">
        <f t="shared" si="15"/>
        <v>0.4</v>
      </c>
      <c r="I56">
        <f t="shared" si="16"/>
        <v>1</v>
      </c>
      <c r="J56">
        <f t="shared" si="17"/>
        <v>0.6</v>
      </c>
      <c r="N56">
        <v>6</v>
      </c>
      <c r="O56">
        <f t="shared" si="19"/>
        <v>0.55000000000000004</v>
      </c>
      <c r="P56">
        <f t="shared" si="19"/>
        <v>1</v>
      </c>
      <c r="Q56">
        <f t="shared" si="18"/>
        <v>0.44999999999999996</v>
      </c>
    </row>
    <row r="57" spans="1:17" x14ac:dyDescent="0.3">
      <c r="A57" t="s">
        <v>131</v>
      </c>
      <c r="B57" t="s">
        <v>52</v>
      </c>
      <c r="C57">
        <v>6</v>
      </c>
      <c r="D57">
        <v>10</v>
      </c>
      <c r="G57">
        <v>7</v>
      </c>
      <c r="H57">
        <f t="shared" si="15"/>
        <v>0.6</v>
      </c>
      <c r="I57">
        <f t="shared" si="16"/>
        <v>1</v>
      </c>
      <c r="J57">
        <f t="shared" si="17"/>
        <v>0.4</v>
      </c>
      <c r="N57">
        <v>7</v>
      </c>
      <c r="O57">
        <f t="shared" si="19"/>
        <v>0.64999999999999991</v>
      </c>
      <c r="P57">
        <f t="shared" si="19"/>
        <v>1</v>
      </c>
      <c r="Q57">
        <f t="shared" si="18"/>
        <v>0.35000000000000009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0.9</v>
      </c>
      <c r="J58">
        <f t="shared" si="17"/>
        <v>-9.9999999999999978E-2</v>
      </c>
      <c r="N58">
        <v>8</v>
      </c>
      <c r="O58">
        <f t="shared" si="19"/>
        <v>1</v>
      </c>
      <c r="P58">
        <f t="shared" si="19"/>
        <v>0.95</v>
      </c>
      <c r="Q58">
        <f t="shared" si="18"/>
        <v>-5.0000000000000044E-2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14.999999999999996</v>
      </c>
      <c r="P59" t="s">
        <v>47</v>
      </c>
      <c r="Q59">
        <f>100*SUM(Q51:Q58)/8</f>
        <v>13.750000000000002</v>
      </c>
    </row>
    <row r="60" spans="1:17" x14ac:dyDescent="0.3">
      <c r="A60" t="s">
        <v>94</v>
      </c>
      <c r="B60" t="s">
        <v>52</v>
      </c>
      <c r="C60">
        <v>1</v>
      </c>
      <c r="D60">
        <v>10</v>
      </c>
    </row>
    <row r="61" spans="1:17" x14ac:dyDescent="0.3">
      <c r="A61" t="s">
        <v>95</v>
      </c>
      <c r="B61" t="s">
        <v>52</v>
      </c>
      <c r="C61">
        <v>5</v>
      </c>
      <c r="D61">
        <v>10</v>
      </c>
    </row>
    <row r="62" spans="1:17" x14ac:dyDescent="0.3">
      <c r="A62" t="s">
        <v>96</v>
      </c>
      <c r="B62" t="s">
        <v>52</v>
      </c>
      <c r="C62">
        <v>1</v>
      </c>
      <c r="D62">
        <v>10</v>
      </c>
    </row>
    <row r="63" spans="1:17" x14ac:dyDescent="0.3">
      <c r="A63" t="s">
        <v>97</v>
      </c>
      <c r="B63" t="s">
        <v>52</v>
      </c>
      <c r="C63">
        <v>6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9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1</v>
      </c>
      <c r="D72">
        <v>10</v>
      </c>
      <c r="G72">
        <v>2</v>
      </c>
      <c r="H72">
        <f t="shared" si="20"/>
        <v>0.1</v>
      </c>
      <c r="I72">
        <f t="shared" si="21"/>
        <v>0.1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1</v>
      </c>
      <c r="D73">
        <v>10</v>
      </c>
      <c r="G73">
        <v>3</v>
      </c>
      <c r="H73">
        <f t="shared" si="20"/>
        <v>0.1</v>
      </c>
      <c r="I73">
        <f t="shared" si="21"/>
        <v>0</v>
      </c>
      <c r="J73">
        <f t="shared" si="22"/>
        <v>-0.1</v>
      </c>
    </row>
    <row r="74" spans="1:10" x14ac:dyDescent="0.3">
      <c r="A74" t="s">
        <v>104</v>
      </c>
      <c r="B74" t="s">
        <v>57</v>
      </c>
      <c r="C74">
        <v>1</v>
      </c>
      <c r="D74">
        <v>10</v>
      </c>
      <c r="G74">
        <v>4</v>
      </c>
      <c r="H74">
        <f t="shared" si="20"/>
        <v>0.1</v>
      </c>
      <c r="I74">
        <f t="shared" si="21"/>
        <v>0</v>
      </c>
      <c r="J74">
        <f t="shared" si="22"/>
        <v>-0.1</v>
      </c>
    </row>
    <row r="75" spans="1:10" x14ac:dyDescent="0.3">
      <c r="A75" t="s">
        <v>105</v>
      </c>
      <c r="B75" t="s">
        <v>57</v>
      </c>
      <c r="C75">
        <v>10</v>
      </c>
      <c r="D75">
        <v>10</v>
      </c>
      <c r="G75">
        <v>5</v>
      </c>
      <c r="H75">
        <f t="shared" si="20"/>
        <v>1</v>
      </c>
      <c r="I75">
        <f t="shared" si="21"/>
        <v>1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5</v>
      </c>
      <c r="D76">
        <v>10</v>
      </c>
      <c r="G76">
        <v>6</v>
      </c>
      <c r="H76">
        <f t="shared" si="20"/>
        <v>0.5</v>
      </c>
      <c r="I76">
        <f t="shared" si="21"/>
        <v>1</v>
      </c>
      <c r="J76">
        <f t="shared" si="22"/>
        <v>0.5</v>
      </c>
    </row>
    <row r="77" spans="1:10" x14ac:dyDescent="0.3">
      <c r="A77" t="s">
        <v>107</v>
      </c>
      <c r="B77" t="s">
        <v>57</v>
      </c>
      <c r="C77">
        <v>7</v>
      </c>
      <c r="D77">
        <v>10</v>
      </c>
      <c r="G77">
        <v>7</v>
      </c>
      <c r="H77">
        <f t="shared" si="20"/>
        <v>0.7</v>
      </c>
      <c r="I77">
        <f t="shared" si="21"/>
        <v>1</v>
      </c>
      <c r="J77">
        <f t="shared" si="22"/>
        <v>0.30000000000000004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7.5000000000000009</v>
      </c>
    </row>
    <row r="80" spans="1:10" x14ac:dyDescent="0.3">
      <c r="A80" t="s">
        <v>70</v>
      </c>
      <c r="B80" t="s">
        <v>57</v>
      </c>
      <c r="C80">
        <v>1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0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0.1</v>
      </c>
      <c r="J87">
        <f t="shared" ref="J87:J94" si="25">I87-H87</f>
        <v>0.1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0.4</v>
      </c>
      <c r="J88">
        <f t="shared" si="25"/>
        <v>0.4</v>
      </c>
    </row>
    <row r="89" spans="1:10" x14ac:dyDescent="0.3">
      <c r="A89" t="s">
        <v>111</v>
      </c>
      <c r="B89" t="s">
        <v>57</v>
      </c>
      <c r="C89">
        <v>2</v>
      </c>
      <c r="D89">
        <v>10</v>
      </c>
      <c r="G89">
        <v>3</v>
      </c>
      <c r="H89">
        <f t="shared" si="23"/>
        <v>0.2</v>
      </c>
      <c r="I89">
        <f t="shared" si="24"/>
        <v>0.3</v>
      </c>
      <c r="J89">
        <f t="shared" si="25"/>
        <v>9.9999999999999978E-2</v>
      </c>
    </row>
    <row r="90" spans="1:10" x14ac:dyDescent="0.3">
      <c r="A90" t="s">
        <v>112</v>
      </c>
      <c r="B90" t="s">
        <v>57</v>
      </c>
      <c r="C90">
        <v>4</v>
      </c>
      <c r="D90">
        <v>10</v>
      </c>
      <c r="G90">
        <v>4</v>
      </c>
      <c r="H90">
        <f t="shared" si="23"/>
        <v>0.4</v>
      </c>
      <c r="I90">
        <f t="shared" si="24"/>
        <v>0.3</v>
      </c>
      <c r="J90">
        <f t="shared" si="25"/>
        <v>-0.10000000000000003</v>
      </c>
    </row>
    <row r="91" spans="1:10" x14ac:dyDescent="0.3">
      <c r="A91" t="s">
        <v>113</v>
      </c>
      <c r="B91" t="s">
        <v>57</v>
      </c>
      <c r="C91">
        <v>9</v>
      </c>
      <c r="D91">
        <v>10</v>
      </c>
      <c r="G91">
        <v>5</v>
      </c>
      <c r="H91">
        <f t="shared" si="23"/>
        <v>0.9</v>
      </c>
      <c r="I91">
        <f t="shared" si="24"/>
        <v>0.9</v>
      </c>
      <c r="J91">
        <f t="shared" si="25"/>
        <v>0</v>
      </c>
    </row>
    <row r="92" spans="1:10" x14ac:dyDescent="0.3">
      <c r="A92" t="s">
        <v>114</v>
      </c>
      <c r="B92" t="s">
        <v>57</v>
      </c>
      <c r="C92">
        <v>7</v>
      </c>
      <c r="D92">
        <v>10</v>
      </c>
      <c r="G92">
        <v>6</v>
      </c>
      <c r="H92">
        <f t="shared" si="23"/>
        <v>0.7</v>
      </c>
      <c r="I92">
        <f t="shared" si="24"/>
        <v>1</v>
      </c>
      <c r="J92">
        <f t="shared" si="25"/>
        <v>0.30000000000000004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1</v>
      </c>
      <c r="D95">
        <v>10</v>
      </c>
      <c r="I95" t="s">
        <v>47</v>
      </c>
      <c r="J95">
        <f>100*SUM(J87:J94)/8</f>
        <v>10</v>
      </c>
    </row>
    <row r="96" spans="1:10" x14ac:dyDescent="0.3">
      <c r="A96" t="s">
        <v>78</v>
      </c>
      <c r="B96" t="s">
        <v>57</v>
      </c>
      <c r="C96">
        <v>4</v>
      </c>
      <c r="D96">
        <v>10</v>
      </c>
    </row>
    <row r="97" spans="1:10" x14ac:dyDescent="0.3">
      <c r="A97" t="s">
        <v>79</v>
      </c>
      <c r="B97" t="s">
        <v>57</v>
      </c>
      <c r="C97">
        <v>3</v>
      </c>
      <c r="D97">
        <v>10</v>
      </c>
    </row>
    <row r="98" spans="1:10" x14ac:dyDescent="0.3">
      <c r="A98" t="s">
        <v>80</v>
      </c>
      <c r="B98" t="s">
        <v>57</v>
      </c>
      <c r="C98">
        <v>3</v>
      </c>
      <c r="D98">
        <v>10</v>
      </c>
    </row>
    <row r="99" spans="1:10" x14ac:dyDescent="0.3">
      <c r="A99" t="s">
        <v>81</v>
      </c>
      <c r="B99" t="s">
        <v>57</v>
      </c>
      <c r="C99">
        <v>9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0.2</v>
      </c>
      <c r="J104">
        <f t="shared" si="28"/>
        <v>0.2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0.1</v>
      </c>
      <c r="J105">
        <f t="shared" si="28"/>
        <v>0.1</v>
      </c>
    </row>
    <row r="106" spans="1:10" x14ac:dyDescent="0.3">
      <c r="A106" t="s">
        <v>120</v>
      </c>
      <c r="B106" t="s">
        <v>57</v>
      </c>
      <c r="C106">
        <v>4</v>
      </c>
      <c r="D106">
        <v>10</v>
      </c>
      <c r="G106">
        <v>4</v>
      </c>
      <c r="H106">
        <f t="shared" si="26"/>
        <v>0.4</v>
      </c>
      <c r="I106">
        <f t="shared" si="27"/>
        <v>0.5</v>
      </c>
      <c r="J106">
        <f t="shared" si="28"/>
        <v>9.9999999999999978E-2</v>
      </c>
    </row>
    <row r="107" spans="1:10" x14ac:dyDescent="0.3">
      <c r="A107" t="s">
        <v>121</v>
      </c>
      <c r="B107" t="s">
        <v>57</v>
      </c>
      <c r="C107">
        <v>9</v>
      </c>
      <c r="D107">
        <v>10</v>
      </c>
      <c r="G107">
        <v>5</v>
      </c>
      <c r="H107">
        <f t="shared" si="26"/>
        <v>0.9</v>
      </c>
      <c r="I107">
        <f t="shared" si="27"/>
        <v>0.5</v>
      </c>
      <c r="J107">
        <f t="shared" si="28"/>
        <v>-0.4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1</v>
      </c>
      <c r="J108">
        <f t="shared" si="28"/>
        <v>0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1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0.8</v>
      </c>
      <c r="J110">
        <f t="shared" si="28"/>
        <v>-0.19999999999999996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-2.4999999999999996</v>
      </c>
    </row>
    <row r="112" spans="1:10" x14ac:dyDescent="0.3">
      <c r="A112" t="s">
        <v>86</v>
      </c>
      <c r="B112" t="s">
        <v>57</v>
      </c>
      <c r="C112">
        <v>2</v>
      </c>
      <c r="D112">
        <v>10</v>
      </c>
    </row>
    <row r="113" spans="1:10" x14ac:dyDescent="0.3">
      <c r="A113" t="s">
        <v>87</v>
      </c>
      <c r="B113" t="s">
        <v>57</v>
      </c>
      <c r="C113">
        <v>1</v>
      </c>
      <c r="D113">
        <v>10</v>
      </c>
    </row>
    <row r="114" spans="1:10" x14ac:dyDescent="0.3">
      <c r="A114" t="s">
        <v>88</v>
      </c>
      <c r="B114" t="s">
        <v>57</v>
      </c>
      <c r="C114">
        <v>5</v>
      </c>
      <c r="D114">
        <v>10</v>
      </c>
    </row>
    <row r="115" spans="1:10" x14ac:dyDescent="0.3">
      <c r="A115" t="s">
        <v>89</v>
      </c>
      <c r="B115" t="s">
        <v>57</v>
      </c>
      <c r="C115">
        <v>5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8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0.1</v>
      </c>
      <c r="J120">
        <f t="shared" si="31"/>
        <v>0.1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0.3</v>
      </c>
      <c r="J121">
        <f t="shared" si="31"/>
        <v>0.3</v>
      </c>
    </row>
    <row r="122" spans="1:10" x14ac:dyDescent="0.3">
      <c r="A122" t="s">
        <v>128</v>
      </c>
      <c r="B122" t="s">
        <v>57</v>
      </c>
      <c r="C122">
        <v>2</v>
      </c>
      <c r="D122">
        <v>10</v>
      </c>
      <c r="G122">
        <v>4</v>
      </c>
      <c r="H122">
        <f t="shared" si="29"/>
        <v>0.2</v>
      </c>
      <c r="I122">
        <f t="shared" si="30"/>
        <v>0.2</v>
      </c>
      <c r="J122">
        <f t="shared" si="31"/>
        <v>0</v>
      </c>
    </row>
    <row r="123" spans="1:10" x14ac:dyDescent="0.3">
      <c r="A123" t="s">
        <v>129</v>
      </c>
      <c r="B123" t="s">
        <v>57</v>
      </c>
      <c r="C123">
        <v>9</v>
      </c>
      <c r="D123">
        <v>10</v>
      </c>
      <c r="G123">
        <v>5</v>
      </c>
      <c r="H123">
        <f t="shared" si="29"/>
        <v>0.9</v>
      </c>
      <c r="I123">
        <f t="shared" si="30"/>
        <v>0.9</v>
      </c>
      <c r="J123">
        <f t="shared" si="31"/>
        <v>0</v>
      </c>
    </row>
    <row r="124" spans="1:10" x14ac:dyDescent="0.3">
      <c r="A124" t="s">
        <v>130</v>
      </c>
      <c r="B124" t="s">
        <v>57</v>
      </c>
      <c r="C124">
        <v>7</v>
      </c>
      <c r="D124">
        <v>10</v>
      </c>
      <c r="G124">
        <v>6</v>
      </c>
      <c r="H124">
        <f t="shared" si="29"/>
        <v>0.7</v>
      </c>
      <c r="I124">
        <f t="shared" si="30"/>
        <v>1</v>
      </c>
      <c r="J124">
        <f t="shared" si="31"/>
        <v>0.30000000000000004</v>
      </c>
    </row>
    <row r="125" spans="1:10" x14ac:dyDescent="0.3">
      <c r="A125" t="s">
        <v>131</v>
      </c>
      <c r="B125" t="s">
        <v>57</v>
      </c>
      <c r="C125">
        <v>7</v>
      </c>
      <c r="D125">
        <v>10</v>
      </c>
      <c r="G125">
        <v>7</v>
      </c>
      <c r="H125">
        <f t="shared" si="29"/>
        <v>0.7</v>
      </c>
      <c r="I125">
        <f t="shared" si="30"/>
        <v>1</v>
      </c>
      <c r="J125">
        <f t="shared" si="31"/>
        <v>0.30000000000000004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12.5</v>
      </c>
    </row>
    <row r="128" spans="1:10" x14ac:dyDescent="0.3">
      <c r="A128" t="s">
        <v>94</v>
      </c>
      <c r="B128" t="s">
        <v>57</v>
      </c>
      <c r="C128">
        <v>1</v>
      </c>
      <c r="D128">
        <v>10</v>
      </c>
    </row>
    <row r="129" spans="1:4" x14ac:dyDescent="0.3">
      <c r="A129" t="s">
        <v>95</v>
      </c>
      <c r="B129" t="s">
        <v>57</v>
      </c>
      <c r="C129">
        <v>3</v>
      </c>
      <c r="D129">
        <v>10</v>
      </c>
    </row>
    <row r="130" spans="1:4" x14ac:dyDescent="0.3">
      <c r="A130" t="s">
        <v>96</v>
      </c>
      <c r="B130" t="s">
        <v>57</v>
      </c>
      <c r="C130">
        <v>2</v>
      </c>
      <c r="D130">
        <v>10</v>
      </c>
    </row>
    <row r="131" spans="1:4" x14ac:dyDescent="0.3">
      <c r="A131" t="s">
        <v>97</v>
      </c>
      <c r="B131" t="s">
        <v>57</v>
      </c>
      <c r="C131">
        <v>9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2</v>
      </c>
      <c r="D3">
        <v>10</v>
      </c>
      <c r="F3" t="s">
        <v>46</v>
      </c>
      <c r="G3">
        <v>1</v>
      </c>
      <c r="H3">
        <f t="shared" ref="H3:H10" si="0">C3/D3</f>
        <v>0.2</v>
      </c>
      <c r="I3">
        <f t="shared" ref="I3:I10" si="1">C11/D11</f>
        <v>0</v>
      </c>
      <c r="J3">
        <f t="shared" ref="J3:J10" si="2">I3-H3</f>
        <v>-0.2</v>
      </c>
      <c r="M3" t="s">
        <v>46</v>
      </c>
      <c r="N3">
        <v>1</v>
      </c>
      <c r="O3">
        <f>AVERAGE(H3,H71)</f>
        <v>0.15000000000000002</v>
      </c>
      <c r="P3">
        <f>AVERAGE(I3,I71)</f>
        <v>0.05</v>
      </c>
      <c r="Q3">
        <f t="shared" ref="Q3:Q10" si="3">P3-O3</f>
        <v>-0.10000000000000002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0.3</v>
      </c>
      <c r="J4">
        <f t="shared" si="2"/>
        <v>0.3</v>
      </c>
      <c r="N4">
        <v>2</v>
      </c>
      <c r="O4">
        <f t="shared" ref="O4:P10" si="4">AVERAGE(H4,H72)</f>
        <v>0</v>
      </c>
      <c r="P4">
        <f t="shared" si="4"/>
        <v>0.2</v>
      </c>
      <c r="Q4">
        <f t="shared" si="3"/>
        <v>0.2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0.3</v>
      </c>
      <c r="J5">
        <f t="shared" si="2"/>
        <v>0.3</v>
      </c>
      <c r="N5">
        <v>3</v>
      </c>
      <c r="O5">
        <f t="shared" si="4"/>
        <v>0.05</v>
      </c>
      <c r="P5">
        <f t="shared" si="4"/>
        <v>0.35</v>
      </c>
      <c r="Q5">
        <f t="shared" si="3"/>
        <v>0.3</v>
      </c>
    </row>
    <row r="6" spans="1:17" x14ac:dyDescent="0.3">
      <c r="A6" t="s">
        <v>104</v>
      </c>
      <c r="B6" t="s">
        <v>52</v>
      </c>
      <c r="C6">
        <v>5</v>
      </c>
      <c r="D6">
        <v>10</v>
      </c>
      <c r="G6">
        <v>4</v>
      </c>
      <c r="H6">
        <f t="shared" si="0"/>
        <v>0.5</v>
      </c>
      <c r="I6">
        <f t="shared" si="1"/>
        <v>0.1</v>
      </c>
      <c r="J6">
        <f t="shared" si="2"/>
        <v>-0.4</v>
      </c>
      <c r="N6">
        <v>4</v>
      </c>
      <c r="O6">
        <f t="shared" si="4"/>
        <v>0.3</v>
      </c>
      <c r="P6">
        <f t="shared" si="4"/>
        <v>0.35</v>
      </c>
      <c r="Q6">
        <f t="shared" si="3"/>
        <v>4.9999999999999989E-2</v>
      </c>
    </row>
    <row r="7" spans="1:17" x14ac:dyDescent="0.3">
      <c r="A7" t="s">
        <v>105</v>
      </c>
      <c r="B7" t="s">
        <v>52</v>
      </c>
      <c r="C7">
        <v>7</v>
      </c>
      <c r="D7">
        <v>10</v>
      </c>
      <c r="G7">
        <v>5</v>
      </c>
      <c r="H7">
        <f t="shared" si="0"/>
        <v>0.7</v>
      </c>
      <c r="I7">
        <f t="shared" si="1"/>
        <v>0.8</v>
      </c>
      <c r="J7">
        <f t="shared" si="2"/>
        <v>0.10000000000000009</v>
      </c>
      <c r="N7">
        <v>5</v>
      </c>
      <c r="O7">
        <f t="shared" si="4"/>
        <v>0.55000000000000004</v>
      </c>
      <c r="P7">
        <f t="shared" si="4"/>
        <v>0.9</v>
      </c>
      <c r="Q7">
        <f t="shared" si="3"/>
        <v>0.35</v>
      </c>
    </row>
    <row r="8" spans="1:17" x14ac:dyDescent="0.3">
      <c r="A8" t="s">
        <v>106</v>
      </c>
      <c r="B8" t="s">
        <v>52</v>
      </c>
      <c r="C8">
        <v>10</v>
      </c>
      <c r="D8">
        <v>10</v>
      </c>
      <c r="G8">
        <v>6</v>
      </c>
      <c r="H8">
        <f t="shared" si="0"/>
        <v>1</v>
      </c>
      <c r="I8">
        <f t="shared" si="1"/>
        <v>0.9</v>
      </c>
      <c r="J8">
        <f t="shared" si="2"/>
        <v>-9.9999999999999978E-2</v>
      </c>
      <c r="N8">
        <v>6</v>
      </c>
      <c r="O8">
        <f t="shared" si="4"/>
        <v>0.85</v>
      </c>
      <c r="P8">
        <f t="shared" si="4"/>
        <v>0.9</v>
      </c>
      <c r="Q8">
        <f t="shared" si="3"/>
        <v>5.0000000000000044E-2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0.95</v>
      </c>
      <c r="P9">
        <f t="shared" si="4"/>
        <v>0.95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9</v>
      </c>
      <c r="D10">
        <v>10</v>
      </c>
      <c r="G10">
        <v>8</v>
      </c>
      <c r="H10">
        <f t="shared" si="0"/>
        <v>0.9</v>
      </c>
      <c r="I10">
        <f t="shared" si="1"/>
        <v>1</v>
      </c>
      <c r="J10">
        <f t="shared" si="2"/>
        <v>9.9999999999999978E-2</v>
      </c>
      <c r="N10">
        <v>8</v>
      </c>
      <c r="O10">
        <f t="shared" si="4"/>
        <v>0.8</v>
      </c>
      <c r="P10">
        <f t="shared" si="4"/>
        <v>1</v>
      </c>
      <c r="Q10">
        <f t="shared" si="3"/>
        <v>0.19999999999999996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1.2500000000000004</v>
      </c>
      <c r="P11" t="s">
        <v>47</v>
      </c>
      <c r="Q11">
        <f>100*SUM(Q3:Q10)/8</f>
        <v>13.124999999999998</v>
      </c>
    </row>
    <row r="12" spans="1:17" x14ac:dyDescent="0.3">
      <c r="A12" t="s">
        <v>70</v>
      </c>
      <c r="B12" t="s">
        <v>52</v>
      </c>
      <c r="C12">
        <v>3</v>
      </c>
      <c r="D12">
        <v>10</v>
      </c>
    </row>
    <row r="13" spans="1:17" x14ac:dyDescent="0.3">
      <c r="A13" t="s">
        <v>71</v>
      </c>
      <c r="B13" t="s">
        <v>52</v>
      </c>
      <c r="C13">
        <v>3</v>
      </c>
      <c r="D13">
        <v>10</v>
      </c>
    </row>
    <row r="14" spans="1:17" x14ac:dyDescent="0.3">
      <c r="A14" t="s">
        <v>72</v>
      </c>
      <c r="B14" t="s">
        <v>52</v>
      </c>
      <c r="C14">
        <v>1</v>
      </c>
      <c r="D14">
        <v>10</v>
      </c>
    </row>
    <row r="15" spans="1:17" x14ac:dyDescent="0.3">
      <c r="A15" t="s">
        <v>73</v>
      </c>
      <c r="B15" t="s">
        <v>52</v>
      </c>
      <c r="C15">
        <v>8</v>
      </c>
      <c r="D15">
        <v>10</v>
      </c>
    </row>
    <row r="16" spans="1:17" x14ac:dyDescent="0.3">
      <c r="A16" t="s">
        <v>74</v>
      </c>
      <c r="B16" t="s">
        <v>52</v>
      </c>
      <c r="C16">
        <v>9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1</v>
      </c>
      <c r="D19">
        <v>10</v>
      </c>
      <c r="F19" s="13" t="s">
        <v>48</v>
      </c>
      <c r="G19" s="13">
        <v>1</v>
      </c>
      <c r="H19">
        <f t="shared" ref="H19:H26" si="5">C19/D19</f>
        <v>0.1</v>
      </c>
      <c r="I19">
        <f t="shared" ref="I19:I26" si="6">C27/D27</f>
        <v>0</v>
      </c>
      <c r="J19">
        <f t="shared" ref="J19:J26" si="7">I19-H19</f>
        <v>-0.1</v>
      </c>
      <c r="M19" t="s">
        <v>48</v>
      </c>
      <c r="N19" s="13">
        <v>1</v>
      </c>
      <c r="O19">
        <f>AVERAGE(H19,H87)</f>
        <v>0.05</v>
      </c>
      <c r="P19">
        <f>AVERAGE(I19,I87)</f>
        <v>0.1</v>
      </c>
      <c r="Q19">
        <f t="shared" ref="Q19:Q26" si="8">P19-O19</f>
        <v>0.05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0.1</v>
      </c>
      <c r="J20">
        <f t="shared" si="7"/>
        <v>0.1</v>
      </c>
      <c r="N20">
        <v>2</v>
      </c>
      <c r="O20">
        <f t="shared" ref="O20:P26" si="9">AVERAGE(H20,H88)</f>
        <v>0</v>
      </c>
      <c r="P20">
        <f t="shared" si="9"/>
        <v>0.15000000000000002</v>
      </c>
      <c r="Q20">
        <f t="shared" si="8"/>
        <v>0.15000000000000002</v>
      </c>
    </row>
    <row r="21" spans="1:17" x14ac:dyDescent="0.3">
      <c r="A21" t="s">
        <v>111</v>
      </c>
      <c r="B21" t="s">
        <v>52</v>
      </c>
      <c r="C21">
        <v>1</v>
      </c>
      <c r="D21">
        <v>10</v>
      </c>
      <c r="G21">
        <v>3</v>
      </c>
      <c r="H21">
        <f t="shared" si="5"/>
        <v>0.1</v>
      </c>
      <c r="I21">
        <f t="shared" si="6"/>
        <v>0.4</v>
      </c>
      <c r="J21">
        <f t="shared" si="7"/>
        <v>0.30000000000000004</v>
      </c>
      <c r="N21">
        <v>3</v>
      </c>
      <c r="O21">
        <f t="shared" si="9"/>
        <v>0.1</v>
      </c>
      <c r="P21">
        <f t="shared" si="9"/>
        <v>0.45</v>
      </c>
      <c r="Q21">
        <f t="shared" si="8"/>
        <v>0.35</v>
      </c>
    </row>
    <row r="22" spans="1:17" x14ac:dyDescent="0.3">
      <c r="A22" t="s">
        <v>112</v>
      </c>
      <c r="B22" t="s">
        <v>52</v>
      </c>
      <c r="C22">
        <v>4</v>
      </c>
      <c r="D22">
        <v>10</v>
      </c>
      <c r="G22">
        <v>4</v>
      </c>
      <c r="H22">
        <f t="shared" si="5"/>
        <v>0.4</v>
      </c>
      <c r="I22">
        <f t="shared" si="6"/>
        <v>0.7</v>
      </c>
      <c r="J22">
        <f t="shared" si="7"/>
        <v>0.29999999999999993</v>
      </c>
      <c r="N22">
        <v>4</v>
      </c>
      <c r="O22">
        <f t="shared" si="9"/>
        <v>0.30000000000000004</v>
      </c>
      <c r="P22">
        <f t="shared" si="9"/>
        <v>0.39999999999999997</v>
      </c>
      <c r="Q22">
        <f t="shared" si="8"/>
        <v>9.9999999999999922E-2</v>
      </c>
    </row>
    <row r="23" spans="1:17" x14ac:dyDescent="0.3">
      <c r="A23" t="s">
        <v>113</v>
      </c>
      <c r="B23" t="s">
        <v>52</v>
      </c>
      <c r="C23">
        <v>6</v>
      </c>
      <c r="D23">
        <v>10</v>
      </c>
      <c r="G23">
        <v>5</v>
      </c>
      <c r="H23">
        <f t="shared" si="5"/>
        <v>0.6</v>
      </c>
      <c r="I23">
        <f t="shared" si="6"/>
        <v>0.6</v>
      </c>
      <c r="J23">
        <f t="shared" si="7"/>
        <v>0</v>
      </c>
      <c r="N23">
        <v>5</v>
      </c>
      <c r="O23">
        <f t="shared" si="9"/>
        <v>0.5</v>
      </c>
      <c r="P23">
        <f t="shared" si="9"/>
        <v>0.55000000000000004</v>
      </c>
      <c r="Q23">
        <f t="shared" si="8"/>
        <v>5.0000000000000044E-2</v>
      </c>
    </row>
    <row r="24" spans="1:17" x14ac:dyDescent="0.3">
      <c r="A24" t="s">
        <v>114</v>
      </c>
      <c r="B24" t="s">
        <v>52</v>
      </c>
      <c r="C24">
        <v>5</v>
      </c>
      <c r="D24">
        <v>10</v>
      </c>
      <c r="G24">
        <v>6</v>
      </c>
      <c r="H24">
        <f t="shared" si="5"/>
        <v>0.5</v>
      </c>
      <c r="I24">
        <f t="shared" si="6"/>
        <v>0.8</v>
      </c>
      <c r="J24">
        <f t="shared" si="7"/>
        <v>0.30000000000000004</v>
      </c>
      <c r="N24">
        <v>6</v>
      </c>
      <c r="O24">
        <f t="shared" si="9"/>
        <v>0.4</v>
      </c>
      <c r="P24">
        <f t="shared" si="9"/>
        <v>0.8</v>
      </c>
      <c r="Q24">
        <f t="shared" si="8"/>
        <v>0.4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0.8</v>
      </c>
      <c r="J25">
        <f t="shared" si="7"/>
        <v>-0.19999999999999996</v>
      </c>
      <c r="N25">
        <v>7</v>
      </c>
      <c r="O25">
        <f t="shared" si="9"/>
        <v>0.9</v>
      </c>
      <c r="P25">
        <f t="shared" si="9"/>
        <v>0.9</v>
      </c>
      <c r="Q25">
        <f t="shared" si="8"/>
        <v>0</v>
      </c>
    </row>
    <row r="26" spans="1:17" x14ac:dyDescent="0.3">
      <c r="A26" t="s">
        <v>116</v>
      </c>
      <c r="B26" t="s">
        <v>52</v>
      </c>
      <c r="C26">
        <v>9</v>
      </c>
      <c r="D26">
        <v>10</v>
      </c>
      <c r="G26">
        <v>8</v>
      </c>
      <c r="H26">
        <f t="shared" si="5"/>
        <v>0.9</v>
      </c>
      <c r="I26">
        <f t="shared" si="6"/>
        <v>1</v>
      </c>
      <c r="J26">
        <f t="shared" si="7"/>
        <v>9.9999999999999978E-2</v>
      </c>
      <c r="N26">
        <v>8</v>
      </c>
      <c r="O26">
        <f t="shared" si="9"/>
        <v>0.9</v>
      </c>
      <c r="P26">
        <f t="shared" si="9"/>
        <v>1</v>
      </c>
      <c r="Q26">
        <f t="shared" si="8"/>
        <v>9.9999999999999978E-2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10</v>
      </c>
      <c r="P27" t="s">
        <v>47</v>
      </c>
      <c r="Q27">
        <f>100*SUM(Q19:Q26)/8</f>
        <v>15.000000000000002</v>
      </c>
    </row>
    <row r="28" spans="1:17" x14ac:dyDescent="0.3">
      <c r="A28" t="s">
        <v>78</v>
      </c>
      <c r="B28" t="s">
        <v>52</v>
      </c>
      <c r="C28">
        <v>1</v>
      </c>
      <c r="D28">
        <v>10</v>
      </c>
    </row>
    <row r="29" spans="1:17" x14ac:dyDescent="0.3">
      <c r="A29" t="s">
        <v>79</v>
      </c>
      <c r="B29" t="s">
        <v>52</v>
      </c>
      <c r="C29">
        <v>4</v>
      </c>
      <c r="D29">
        <v>10</v>
      </c>
    </row>
    <row r="30" spans="1:17" x14ac:dyDescent="0.3">
      <c r="A30" t="s">
        <v>80</v>
      </c>
      <c r="B30" t="s">
        <v>52</v>
      </c>
      <c r="C30">
        <v>7</v>
      </c>
      <c r="D30">
        <v>10</v>
      </c>
    </row>
    <row r="31" spans="1:17" x14ac:dyDescent="0.3">
      <c r="A31" t="s">
        <v>81</v>
      </c>
      <c r="B31" t="s">
        <v>52</v>
      </c>
      <c r="C31">
        <v>6</v>
      </c>
      <c r="D31">
        <v>10</v>
      </c>
    </row>
    <row r="32" spans="1:17" x14ac:dyDescent="0.3">
      <c r="A32" t="s">
        <v>82</v>
      </c>
      <c r="B32" t="s">
        <v>52</v>
      </c>
      <c r="C32">
        <v>8</v>
      </c>
      <c r="D32">
        <v>10</v>
      </c>
    </row>
    <row r="33" spans="1:17" x14ac:dyDescent="0.3">
      <c r="A33" t="s">
        <v>83</v>
      </c>
      <c r="B33" t="s">
        <v>52</v>
      </c>
      <c r="C33">
        <v>8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0.05</v>
      </c>
      <c r="Q35">
        <f t="shared" ref="Q35:Q42" si="13">P35-O35</f>
        <v>0.05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0.2</v>
      </c>
      <c r="J36">
        <f t="shared" si="12"/>
        <v>0.2</v>
      </c>
      <c r="N36">
        <v>2</v>
      </c>
      <c r="O36">
        <f t="shared" ref="O36:P42" si="14">AVERAGE(H36,H104)</f>
        <v>0.05</v>
      </c>
      <c r="P36">
        <f t="shared" si="14"/>
        <v>0.15000000000000002</v>
      </c>
      <c r="Q36">
        <f t="shared" si="13"/>
        <v>0.10000000000000002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0.4</v>
      </c>
      <c r="J37">
        <f t="shared" si="12"/>
        <v>0.4</v>
      </c>
      <c r="N37">
        <v>3</v>
      </c>
      <c r="O37">
        <f t="shared" si="14"/>
        <v>0.05</v>
      </c>
      <c r="P37">
        <f t="shared" si="14"/>
        <v>0.2</v>
      </c>
      <c r="Q37">
        <f t="shared" si="13"/>
        <v>0.15000000000000002</v>
      </c>
    </row>
    <row r="38" spans="1:17" x14ac:dyDescent="0.3">
      <c r="A38" t="s">
        <v>120</v>
      </c>
      <c r="B38" t="s">
        <v>52</v>
      </c>
      <c r="C38">
        <v>1</v>
      </c>
      <c r="D38">
        <v>10</v>
      </c>
      <c r="G38">
        <v>4</v>
      </c>
      <c r="H38">
        <f t="shared" si="10"/>
        <v>0.1</v>
      </c>
      <c r="I38">
        <f t="shared" si="11"/>
        <v>0.5</v>
      </c>
      <c r="J38">
        <f t="shared" si="12"/>
        <v>0.4</v>
      </c>
      <c r="N38">
        <v>4</v>
      </c>
      <c r="O38">
        <f t="shared" si="14"/>
        <v>0.15000000000000002</v>
      </c>
      <c r="P38">
        <f t="shared" si="14"/>
        <v>0.45</v>
      </c>
      <c r="Q38">
        <f t="shared" si="13"/>
        <v>0.3</v>
      </c>
    </row>
    <row r="39" spans="1:17" x14ac:dyDescent="0.3">
      <c r="A39" t="s">
        <v>121</v>
      </c>
      <c r="B39" t="s">
        <v>52</v>
      </c>
      <c r="C39">
        <v>4</v>
      </c>
      <c r="D39">
        <v>10</v>
      </c>
      <c r="G39">
        <v>5</v>
      </c>
      <c r="H39">
        <f t="shared" si="10"/>
        <v>0.4</v>
      </c>
      <c r="I39">
        <f t="shared" si="11"/>
        <v>0.5</v>
      </c>
      <c r="J39">
        <f t="shared" si="12"/>
        <v>9.9999999999999978E-2</v>
      </c>
      <c r="N39">
        <v>5</v>
      </c>
      <c r="O39">
        <f t="shared" si="14"/>
        <v>0.35</v>
      </c>
      <c r="P39">
        <f t="shared" si="14"/>
        <v>0.4</v>
      </c>
      <c r="Q39">
        <f t="shared" si="13"/>
        <v>5.0000000000000044E-2</v>
      </c>
    </row>
    <row r="40" spans="1:17" x14ac:dyDescent="0.3">
      <c r="A40" t="s">
        <v>122</v>
      </c>
      <c r="B40" t="s">
        <v>52</v>
      </c>
      <c r="C40">
        <v>7</v>
      </c>
      <c r="D40">
        <v>10</v>
      </c>
      <c r="G40">
        <v>6</v>
      </c>
      <c r="H40">
        <f t="shared" si="10"/>
        <v>0.7</v>
      </c>
      <c r="I40">
        <f t="shared" si="11"/>
        <v>0.7</v>
      </c>
      <c r="J40">
        <f t="shared" si="12"/>
        <v>0</v>
      </c>
      <c r="N40">
        <v>6</v>
      </c>
      <c r="O40">
        <f t="shared" si="14"/>
        <v>0.64999999999999991</v>
      </c>
      <c r="P40">
        <f t="shared" si="14"/>
        <v>0.7</v>
      </c>
      <c r="Q40">
        <f t="shared" si="13"/>
        <v>5.0000000000000044E-2</v>
      </c>
    </row>
    <row r="41" spans="1:17" x14ac:dyDescent="0.3">
      <c r="A41" t="s">
        <v>123</v>
      </c>
      <c r="B41" t="s">
        <v>52</v>
      </c>
      <c r="C41">
        <v>8</v>
      </c>
      <c r="D41">
        <v>10</v>
      </c>
      <c r="G41">
        <v>7</v>
      </c>
      <c r="H41">
        <f t="shared" si="10"/>
        <v>0.8</v>
      </c>
      <c r="I41">
        <f t="shared" si="11"/>
        <v>0.9</v>
      </c>
      <c r="J41">
        <f t="shared" si="12"/>
        <v>9.9999999999999978E-2</v>
      </c>
      <c r="N41">
        <v>7</v>
      </c>
      <c r="O41">
        <f t="shared" si="14"/>
        <v>0.85000000000000009</v>
      </c>
      <c r="P41">
        <f t="shared" si="14"/>
        <v>0.9</v>
      </c>
      <c r="Q41">
        <f t="shared" si="13"/>
        <v>4.9999999999999933E-2</v>
      </c>
    </row>
    <row r="42" spans="1:17" x14ac:dyDescent="0.3">
      <c r="A42" t="s">
        <v>124</v>
      </c>
      <c r="B42" t="s">
        <v>52</v>
      </c>
      <c r="C42">
        <v>9</v>
      </c>
      <c r="D42">
        <v>10</v>
      </c>
      <c r="G42">
        <v>8</v>
      </c>
      <c r="H42">
        <f t="shared" si="10"/>
        <v>0.9</v>
      </c>
      <c r="I42">
        <f t="shared" si="11"/>
        <v>0.9</v>
      </c>
      <c r="J42">
        <f t="shared" si="12"/>
        <v>0</v>
      </c>
      <c r="N42">
        <v>8</v>
      </c>
      <c r="O42">
        <f t="shared" si="14"/>
        <v>0.8</v>
      </c>
      <c r="P42">
        <f t="shared" si="14"/>
        <v>0.9</v>
      </c>
      <c r="Q42">
        <f t="shared" si="13"/>
        <v>9.9999999999999978E-2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15.000000000000002</v>
      </c>
      <c r="P43" t="s">
        <v>47</v>
      </c>
      <c r="Q43">
        <f>100*SUM(Q35:Q42)/8</f>
        <v>10.625000000000002</v>
      </c>
    </row>
    <row r="44" spans="1:17" x14ac:dyDescent="0.3">
      <c r="A44" t="s">
        <v>86</v>
      </c>
      <c r="B44" t="s">
        <v>52</v>
      </c>
      <c r="C44">
        <v>2</v>
      </c>
      <c r="D44">
        <v>10</v>
      </c>
    </row>
    <row r="45" spans="1:17" x14ac:dyDescent="0.3">
      <c r="A45" t="s">
        <v>87</v>
      </c>
      <c r="B45" t="s">
        <v>52</v>
      </c>
      <c r="C45">
        <v>4</v>
      </c>
      <c r="D45">
        <v>10</v>
      </c>
    </row>
    <row r="46" spans="1:17" x14ac:dyDescent="0.3">
      <c r="A46" t="s">
        <v>88</v>
      </c>
      <c r="B46" t="s">
        <v>52</v>
      </c>
      <c r="C46">
        <v>5</v>
      </c>
      <c r="D46">
        <v>10</v>
      </c>
    </row>
    <row r="47" spans="1:17" x14ac:dyDescent="0.3">
      <c r="A47" t="s">
        <v>89</v>
      </c>
      <c r="B47" t="s">
        <v>52</v>
      </c>
      <c r="C47">
        <v>5</v>
      </c>
      <c r="D47">
        <v>10</v>
      </c>
    </row>
    <row r="48" spans="1:17" x14ac:dyDescent="0.3">
      <c r="A48" t="s">
        <v>90</v>
      </c>
      <c r="B48" t="s">
        <v>52</v>
      </c>
      <c r="C48">
        <v>7</v>
      </c>
      <c r="D48">
        <v>10</v>
      </c>
    </row>
    <row r="49" spans="1:17" x14ac:dyDescent="0.3">
      <c r="A49" t="s">
        <v>91</v>
      </c>
      <c r="B49" t="s">
        <v>52</v>
      </c>
      <c r="C49">
        <v>9</v>
      </c>
      <c r="D49">
        <v>10</v>
      </c>
    </row>
    <row r="50" spans="1:17" x14ac:dyDescent="0.3">
      <c r="A50" t="s">
        <v>92</v>
      </c>
      <c r="B50" t="s">
        <v>52</v>
      </c>
      <c r="C50">
        <v>9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0.2</v>
      </c>
      <c r="J51">
        <f t="shared" ref="J51:J58" si="17">I51-H51</f>
        <v>0.2</v>
      </c>
      <c r="M51" t="s">
        <v>50</v>
      </c>
      <c r="N51">
        <v>1</v>
      </c>
      <c r="O51">
        <f>AVERAGE(H51,H119)</f>
        <v>0</v>
      </c>
      <c r="P51">
        <f>AVERAGE(I51,I119)</f>
        <v>0.15000000000000002</v>
      </c>
      <c r="Q51">
        <f t="shared" ref="Q51:Q58" si="18">P51-O51</f>
        <v>0.15000000000000002</v>
      </c>
    </row>
    <row r="52" spans="1:17" x14ac:dyDescent="0.3">
      <c r="A52" t="s">
        <v>126</v>
      </c>
      <c r="B52" t="s">
        <v>52</v>
      </c>
      <c r="C52">
        <v>1</v>
      </c>
      <c r="D52">
        <v>10</v>
      </c>
      <c r="G52">
        <v>2</v>
      </c>
      <c r="H52">
        <f t="shared" si="15"/>
        <v>0.1</v>
      </c>
      <c r="I52">
        <f t="shared" si="16"/>
        <v>0.1</v>
      </c>
      <c r="J52">
        <f t="shared" si="17"/>
        <v>0</v>
      </c>
      <c r="N52">
        <v>2</v>
      </c>
      <c r="O52">
        <f t="shared" ref="O52:P58" si="19">AVERAGE(H52,H120)</f>
        <v>0.05</v>
      </c>
      <c r="P52">
        <f t="shared" si="19"/>
        <v>0.05</v>
      </c>
      <c r="Q52">
        <f t="shared" si="18"/>
        <v>0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0.1</v>
      </c>
      <c r="J53">
        <f t="shared" si="17"/>
        <v>0.1</v>
      </c>
      <c r="N53">
        <v>3</v>
      </c>
      <c r="O53">
        <f t="shared" si="19"/>
        <v>0</v>
      </c>
      <c r="P53">
        <f t="shared" si="19"/>
        <v>0.1</v>
      </c>
      <c r="Q53">
        <f t="shared" si="18"/>
        <v>0.1</v>
      </c>
    </row>
    <row r="54" spans="1:17" x14ac:dyDescent="0.3">
      <c r="A54" t="s">
        <v>128</v>
      </c>
      <c r="B54" t="s">
        <v>52</v>
      </c>
      <c r="C54">
        <v>0</v>
      </c>
      <c r="D54">
        <v>10</v>
      </c>
      <c r="G54">
        <v>4</v>
      </c>
      <c r="H54">
        <f t="shared" si="15"/>
        <v>0</v>
      </c>
      <c r="I54">
        <f t="shared" si="16"/>
        <v>0.1</v>
      </c>
      <c r="J54">
        <f t="shared" si="17"/>
        <v>0.1</v>
      </c>
      <c r="N54">
        <v>4</v>
      </c>
      <c r="O54">
        <f t="shared" si="19"/>
        <v>0.05</v>
      </c>
      <c r="P54">
        <f t="shared" si="19"/>
        <v>0.25</v>
      </c>
      <c r="Q54">
        <f t="shared" si="18"/>
        <v>0.2</v>
      </c>
    </row>
    <row r="55" spans="1:17" x14ac:dyDescent="0.3">
      <c r="A55" t="s">
        <v>129</v>
      </c>
      <c r="B55" t="s">
        <v>52</v>
      </c>
      <c r="C55">
        <v>6</v>
      </c>
      <c r="D55">
        <v>10</v>
      </c>
      <c r="G55">
        <v>5</v>
      </c>
      <c r="H55">
        <f t="shared" si="15"/>
        <v>0.6</v>
      </c>
      <c r="I55">
        <f t="shared" si="16"/>
        <v>0.6</v>
      </c>
      <c r="J55">
        <f t="shared" si="17"/>
        <v>0</v>
      </c>
      <c r="N55">
        <v>5</v>
      </c>
      <c r="O55">
        <f t="shared" si="19"/>
        <v>0.4</v>
      </c>
      <c r="P55">
        <f t="shared" si="19"/>
        <v>0.64999999999999991</v>
      </c>
      <c r="Q55">
        <f t="shared" si="18"/>
        <v>0.24999999999999989</v>
      </c>
    </row>
    <row r="56" spans="1:17" x14ac:dyDescent="0.3">
      <c r="A56" t="s">
        <v>130</v>
      </c>
      <c r="B56" t="s">
        <v>52</v>
      </c>
      <c r="C56">
        <v>8</v>
      </c>
      <c r="D56">
        <v>10</v>
      </c>
      <c r="G56">
        <v>6</v>
      </c>
      <c r="H56">
        <f t="shared" si="15"/>
        <v>0.8</v>
      </c>
      <c r="I56">
        <f t="shared" si="16"/>
        <v>0.9</v>
      </c>
      <c r="J56">
        <f t="shared" si="17"/>
        <v>9.9999999999999978E-2</v>
      </c>
      <c r="N56">
        <v>6</v>
      </c>
      <c r="O56">
        <f t="shared" si="19"/>
        <v>0.7</v>
      </c>
      <c r="P56">
        <f t="shared" si="19"/>
        <v>0.9</v>
      </c>
      <c r="Q56">
        <f t="shared" si="18"/>
        <v>0.20000000000000007</v>
      </c>
    </row>
    <row r="57" spans="1:17" x14ac:dyDescent="0.3">
      <c r="A57" t="s">
        <v>131</v>
      </c>
      <c r="B57" t="s">
        <v>52</v>
      </c>
      <c r="C57">
        <v>9</v>
      </c>
      <c r="D57">
        <v>10</v>
      </c>
      <c r="G57">
        <v>7</v>
      </c>
      <c r="H57">
        <f t="shared" si="15"/>
        <v>0.9</v>
      </c>
      <c r="I57">
        <f t="shared" si="16"/>
        <v>0.9</v>
      </c>
      <c r="J57">
        <f t="shared" si="17"/>
        <v>0</v>
      </c>
      <c r="N57">
        <v>7</v>
      </c>
      <c r="O57">
        <f t="shared" si="19"/>
        <v>0.75</v>
      </c>
      <c r="P57">
        <f t="shared" si="19"/>
        <v>0.95</v>
      </c>
      <c r="Q57">
        <f t="shared" si="18"/>
        <v>0.19999999999999996</v>
      </c>
    </row>
    <row r="58" spans="1:17" x14ac:dyDescent="0.3">
      <c r="A58" t="s">
        <v>132</v>
      </c>
      <c r="B58" t="s">
        <v>52</v>
      </c>
      <c r="C58">
        <v>7</v>
      </c>
      <c r="D58">
        <v>10</v>
      </c>
      <c r="G58">
        <v>8</v>
      </c>
      <c r="H58">
        <f t="shared" si="15"/>
        <v>0.7</v>
      </c>
      <c r="I58">
        <f t="shared" si="16"/>
        <v>1</v>
      </c>
      <c r="J58">
        <f t="shared" si="17"/>
        <v>0.30000000000000004</v>
      </c>
      <c r="N58">
        <v>8</v>
      </c>
      <c r="O58">
        <f t="shared" si="19"/>
        <v>0.64999999999999991</v>
      </c>
      <c r="P58">
        <f t="shared" si="19"/>
        <v>0.95</v>
      </c>
      <c r="Q58">
        <f t="shared" si="18"/>
        <v>0.30000000000000004</v>
      </c>
    </row>
    <row r="59" spans="1:17" x14ac:dyDescent="0.3">
      <c r="A59" t="s">
        <v>93</v>
      </c>
      <c r="B59" t="s">
        <v>52</v>
      </c>
      <c r="C59">
        <v>2</v>
      </c>
      <c r="D59">
        <v>10</v>
      </c>
      <c r="I59" t="s">
        <v>47</v>
      </c>
      <c r="J59">
        <f>100*SUM(J51:J58)/8</f>
        <v>10</v>
      </c>
      <c r="P59" t="s">
        <v>47</v>
      </c>
      <c r="Q59">
        <f>100*SUM(Q51:Q58)/8</f>
        <v>17.5</v>
      </c>
    </row>
    <row r="60" spans="1:17" x14ac:dyDescent="0.3">
      <c r="A60" t="s">
        <v>94</v>
      </c>
      <c r="B60" t="s">
        <v>52</v>
      </c>
      <c r="C60">
        <v>1</v>
      </c>
      <c r="D60">
        <v>10</v>
      </c>
    </row>
    <row r="61" spans="1:17" x14ac:dyDescent="0.3">
      <c r="A61" t="s">
        <v>95</v>
      </c>
      <c r="B61" t="s">
        <v>52</v>
      </c>
      <c r="C61">
        <v>1</v>
      </c>
      <c r="D61">
        <v>10</v>
      </c>
    </row>
    <row r="62" spans="1:17" x14ac:dyDescent="0.3">
      <c r="A62" t="s">
        <v>96</v>
      </c>
      <c r="B62" t="s">
        <v>52</v>
      </c>
      <c r="C62">
        <v>1</v>
      </c>
      <c r="D62">
        <v>10</v>
      </c>
    </row>
    <row r="63" spans="1:17" x14ac:dyDescent="0.3">
      <c r="A63" t="s">
        <v>97</v>
      </c>
      <c r="B63" t="s">
        <v>52</v>
      </c>
      <c r="C63">
        <v>6</v>
      </c>
      <c r="D63">
        <v>10</v>
      </c>
    </row>
    <row r="64" spans="1:17" x14ac:dyDescent="0.3">
      <c r="A64" t="s">
        <v>98</v>
      </c>
      <c r="B64" t="s">
        <v>52</v>
      </c>
      <c r="C64">
        <v>9</v>
      </c>
      <c r="D64">
        <v>10</v>
      </c>
    </row>
    <row r="65" spans="1:10" x14ac:dyDescent="0.3">
      <c r="A65" t="s">
        <v>99</v>
      </c>
      <c r="B65" t="s">
        <v>52</v>
      </c>
      <c r="C65">
        <v>9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1</v>
      </c>
      <c r="D71">
        <v>10</v>
      </c>
      <c r="F71" t="s">
        <v>46</v>
      </c>
      <c r="G71">
        <v>1</v>
      </c>
      <c r="H71">
        <f t="shared" ref="H71:H78" si="20">C71/D71</f>
        <v>0.1</v>
      </c>
      <c r="I71">
        <f t="shared" ref="I71:I78" si="21">C79/D79</f>
        <v>0.1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0.1</v>
      </c>
      <c r="J72">
        <f t="shared" si="22"/>
        <v>0.1</v>
      </c>
    </row>
    <row r="73" spans="1:10" x14ac:dyDescent="0.3">
      <c r="A73" t="s">
        <v>103</v>
      </c>
      <c r="B73" t="s">
        <v>57</v>
      </c>
      <c r="C73">
        <v>1</v>
      </c>
      <c r="D73">
        <v>10</v>
      </c>
      <c r="G73">
        <v>3</v>
      </c>
      <c r="H73">
        <f t="shared" si="20"/>
        <v>0.1</v>
      </c>
      <c r="I73">
        <f t="shared" si="21"/>
        <v>0.4</v>
      </c>
      <c r="J73">
        <f t="shared" si="22"/>
        <v>0.30000000000000004</v>
      </c>
    </row>
    <row r="74" spans="1:10" x14ac:dyDescent="0.3">
      <c r="A74" t="s">
        <v>104</v>
      </c>
      <c r="B74" t="s">
        <v>57</v>
      </c>
      <c r="C74">
        <v>1</v>
      </c>
      <c r="D74">
        <v>10</v>
      </c>
      <c r="G74">
        <v>4</v>
      </c>
      <c r="H74">
        <f t="shared" si="20"/>
        <v>0.1</v>
      </c>
      <c r="I74">
        <f t="shared" si="21"/>
        <v>0.6</v>
      </c>
      <c r="J74">
        <f t="shared" si="22"/>
        <v>0.5</v>
      </c>
    </row>
    <row r="75" spans="1:10" x14ac:dyDescent="0.3">
      <c r="A75" t="s">
        <v>105</v>
      </c>
      <c r="B75" t="s">
        <v>57</v>
      </c>
      <c r="C75">
        <v>4</v>
      </c>
      <c r="D75">
        <v>10</v>
      </c>
      <c r="G75">
        <v>5</v>
      </c>
      <c r="H75">
        <f t="shared" si="20"/>
        <v>0.4</v>
      </c>
      <c r="I75">
        <f t="shared" si="21"/>
        <v>1</v>
      </c>
      <c r="J75">
        <f t="shared" si="22"/>
        <v>0.6</v>
      </c>
    </row>
    <row r="76" spans="1:10" x14ac:dyDescent="0.3">
      <c r="A76" t="s">
        <v>106</v>
      </c>
      <c r="B76" t="s">
        <v>57</v>
      </c>
      <c r="C76">
        <v>7</v>
      </c>
      <c r="D76">
        <v>10</v>
      </c>
      <c r="G76">
        <v>6</v>
      </c>
      <c r="H76">
        <f t="shared" si="20"/>
        <v>0.7</v>
      </c>
      <c r="I76">
        <f t="shared" si="21"/>
        <v>0.9</v>
      </c>
      <c r="J76">
        <f t="shared" si="22"/>
        <v>0.20000000000000007</v>
      </c>
    </row>
    <row r="77" spans="1:10" x14ac:dyDescent="0.3">
      <c r="A77" t="s">
        <v>107</v>
      </c>
      <c r="B77" t="s">
        <v>57</v>
      </c>
      <c r="C77">
        <v>9</v>
      </c>
      <c r="D77">
        <v>10</v>
      </c>
      <c r="G77">
        <v>7</v>
      </c>
      <c r="H77">
        <f t="shared" si="20"/>
        <v>0.9</v>
      </c>
      <c r="I77">
        <f t="shared" si="21"/>
        <v>0.9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7</v>
      </c>
      <c r="D78">
        <v>10</v>
      </c>
      <c r="G78">
        <v>8</v>
      </c>
      <c r="H78">
        <f t="shared" si="20"/>
        <v>0.7</v>
      </c>
      <c r="I78">
        <f t="shared" si="21"/>
        <v>1</v>
      </c>
      <c r="J78">
        <f t="shared" si="22"/>
        <v>0.30000000000000004</v>
      </c>
    </row>
    <row r="79" spans="1:10" x14ac:dyDescent="0.3">
      <c r="A79" t="s">
        <v>69</v>
      </c>
      <c r="B79" t="s">
        <v>57</v>
      </c>
      <c r="C79">
        <v>1</v>
      </c>
      <c r="D79">
        <v>10</v>
      </c>
      <c r="I79" t="s">
        <v>47</v>
      </c>
      <c r="J79">
        <f>100*SUM(J71:J78)/8</f>
        <v>25</v>
      </c>
    </row>
    <row r="80" spans="1:10" x14ac:dyDescent="0.3">
      <c r="A80" t="s">
        <v>70</v>
      </c>
      <c r="B80" t="s">
        <v>57</v>
      </c>
      <c r="C80">
        <v>1</v>
      </c>
      <c r="D80">
        <v>10</v>
      </c>
    </row>
    <row r="81" spans="1:10" x14ac:dyDescent="0.3">
      <c r="A81" t="s">
        <v>71</v>
      </c>
      <c r="B81" t="s">
        <v>57</v>
      </c>
      <c r="C81">
        <v>4</v>
      </c>
      <c r="D81">
        <v>10</v>
      </c>
    </row>
    <row r="82" spans="1:10" x14ac:dyDescent="0.3">
      <c r="A82" t="s">
        <v>72</v>
      </c>
      <c r="B82" t="s">
        <v>57</v>
      </c>
      <c r="C82">
        <v>6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9</v>
      </c>
      <c r="D84">
        <v>10</v>
      </c>
    </row>
    <row r="85" spans="1:10" x14ac:dyDescent="0.3">
      <c r="A85" t="s">
        <v>75</v>
      </c>
      <c r="B85" t="s">
        <v>57</v>
      </c>
      <c r="C85">
        <v>9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0.2</v>
      </c>
      <c r="J87">
        <f t="shared" ref="J87:J94" si="25">I87-H87</f>
        <v>0.2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0.2</v>
      </c>
      <c r="J88">
        <f t="shared" si="25"/>
        <v>0.2</v>
      </c>
    </row>
    <row r="89" spans="1:10" x14ac:dyDescent="0.3">
      <c r="A89" t="s">
        <v>111</v>
      </c>
      <c r="B89" t="s">
        <v>57</v>
      </c>
      <c r="C89">
        <v>1</v>
      </c>
      <c r="D89">
        <v>10</v>
      </c>
      <c r="G89">
        <v>3</v>
      </c>
      <c r="H89">
        <f t="shared" si="23"/>
        <v>0.1</v>
      </c>
      <c r="I89">
        <f t="shared" si="24"/>
        <v>0.5</v>
      </c>
      <c r="J89">
        <f t="shared" si="25"/>
        <v>0.4</v>
      </c>
    </row>
    <row r="90" spans="1:10" x14ac:dyDescent="0.3">
      <c r="A90" t="s">
        <v>112</v>
      </c>
      <c r="B90" t="s">
        <v>57</v>
      </c>
      <c r="C90">
        <v>2</v>
      </c>
      <c r="D90">
        <v>10</v>
      </c>
      <c r="G90">
        <v>4</v>
      </c>
      <c r="H90">
        <f t="shared" si="23"/>
        <v>0.2</v>
      </c>
      <c r="I90">
        <f t="shared" si="24"/>
        <v>0.1</v>
      </c>
      <c r="J90">
        <f t="shared" si="25"/>
        <v>-0.1</v>
      </c>
    </row>
    <row r="91" spans="1:10" x14ac:dyDescent="0.3">
      <c r="A91" t="s">
        <v>113</v>
      </c>
      <c r="B91" t="s">
        <v>57</v>
      </c>
      <c r="C91">
        <v>4</v>
      </c>
      <c r="D91">
        <v>10</v>
      </c>
      <c r="G91">
        <v>5</v>
      </c>
      <c r="H91">
        <f t="shared" si="23"/>
        <v>0.4</v>
      </c>
      <c r="I91">
        <f t="shared" si="24"/>
        <v>0.5</v>
      </c>
      <c r="J91">
        <f t="shared" si="25"/>
        <v>9.9999999999999978E-2</v>
      </c>
    </row>
    <row r="92" spans="1:10" x14ac:dyDescent="0.3">
      <c r="A92" t="s">
        <v>114</v>
      </c>
      <c r="B92" t="s">
        <v>57</v>
      </c>
      <c r="C92">
        <v>3</v>
      </c>
      <c r="D92">
        <v>10</v>
      </c>
      <c r="G92">
        <v>6</v>
      </c>
      <c r="H92">
        <f t="shared" si="23"/>
        <v>0.3</v>
      </c>
      <c r="I92">
        <f t="shared" si="24"/>
        <v>0.8</v>
      </c>
      <c r="J92">
        <f t="shared" si="25"/>
        <v>0.5</v>
      </c>
    </row>
    <row r="93" spans="1:10" x14ac:dyDescent="0.3">
      <c r="A93" t="s">
        <v>115</v>
      </c>
      <c r="B93" t="s">
        <v>57</v>
      </c>
      <c r="C93">
        <v>8</v>
      </c>
      <c r="D93">
        <v>10</v>
      </c>
      <c r="G93">
        <v>7</v>
      </c>
      <c r="H93">
        <f t="shared" si="23"/>
        <v>0.8</v>
      </c>
      <c r="I93">
        <f t="shared" si="24"/>
        <v>1</v>
      </c>
      <c r="J93">
        <f t="shared" si="25"/>
        <v>0.19999999999999996</v>
      </c>
    </row>
    <row r="94" spans="1:10" x14ac:dyDescent="0.3">
      <c r="A94" t="s">
        <v>116</v>
      </c>
      <c r="B94" t="s">
        <v>57</v>
      </c>
      <c r="C94">
        <v>9</v>
      </c>
      <c r="D94">
        <v>10</v>
      </c>
      <c r="G94">
        <v>8</v>
      </c>
      <c r="H94">
        <f t="shared" si="23"/>
        <v>0.9</v>
      </c>
      <c r="I94">
        <f t="shared" si="24"/>
        <v>1</v>
      </c>
      <c r="J94">
        <f t="shared" si="25"/>
        <v>9.9999999999999978E-2</v>
      </c>
    </row>
    <row r="95" spans="1:10" x14ac:dyDescent="0.3">
      <c r="A95" t="s">
        <v>77</v>
      </c>
      <c r="B95" t="s">
        <v>57</v>
      </c>
      <c r="C95">
        <v>2</v>
      </c>
      <c r="D95">
        <v>10</v>
      </c>
      <c r="I95" t="s">
        <v>47</v>
      </c>
      <c r="J95">
        <f>100*SUM(J87:J94)/8</f>
        <v>20</v>
      </c>
    </row>
    <row r="96" spans="1:10" x14ac:dyDescent="0.3">
      <c r="A96" t="s">
        <v>78</v>
      </c>
      <c r="B96" t="s">
        <v>57</v>
      </c>
      <c r="C96">
        <v>2</v>
      </c>
      <c r="D96">
        <v>10</v>
      </c>
    </row>
    <row r="97" spans="1:10" x14ac:dyDescent="0.3">
      <c r="A97" t="s">
        <v>79</v>
      </c>
      <c r="B97" t="s">
        <v>57</v>
      </c>
      <c r="C97">
        <v>5</v>
      </c>
      <c r="D97">
        <v>10</v>
      </c>
    </row>
    <row r="98" spans="1:10" x14ac:dyDescent="0.3">
      <c r="A98" t="s">
        <v>80</v>
      </c>
      <c r="B98" t="s">
        <v>57</v>
      </c>
      <c r="C98">
        <v>1</v>
      </c>
      <c r="D98">
        <v>10</v>
      </c>
    </row>
    <row r="99" spans="1:10" x14ac:dyDescent="0.3">
      <c r="A99" t="s">
        <v>81</v>
      </c>
      <c r="B99" t="s">
        <v>57</v>
      </c>
      <c r="C99">
        <v>5</v>
      </c>
      <c r="D99">
        <v>10</v>
      </c>
    </row>
    <row r="100" spans="1:10" x14ac:dyDescent="0.3">
      <c r="A100" t="s">
        <v>82</v>
      </c>
      <c r="B100" t="s">
        <v>57</v>
      </c>
      <c r="C100">
        <v>8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0.1</v>
      </c>
      <c r="J103">
        <f t="shared" ref="J103:J110" si="28">I103-H103</f>
        <v>0.1</v>
      </c>
    </row>
    <row r="104" spans="1:10" x14ac:dyDescent="0.3">
      <c r="A104" t="s">
        <v>118</v>
      </c>
      <c r="B104" t="s">
        <v>57</v>
      </c>
      <c r="C104">
        <v>1</v>
      </c>
      <c r="D104">
        <v>10</v>
      </c>
      <c r="G104">
        <v>2</v>
      </c>
      <c r="H104">
        <f t="shared" si="26"/>
        <v>0.1</v>
      </c>
      <c r="I104">
        <f t="shared" si="27"/>
        <v>0.1</v>
      </c>
      <c r="J104">
        <f t="shared" si="28"/>
        <v>0</v>
      </c>
    </row>
    <row r="105" spans="1:10" x14ac:dyDescent="0.3">
      <c r="A105" t="s">
        <v>119</v>
      </c>
      <c r="B105" t="s">
        <v>57</v>
      </c>
      <c r="C105">
        <v>1</v>
      </c>
      <c r="D105">
        <v>10</v>
      </c>
      <c r="G105">
        <v>3</v>
      </c>
      <c r="H105">
        <f t="shared" si="26"/>
        <v>0.1</v>
      </c>
      <c r="I105">
        <f t="shared" si="27"/>
        <v>0</v>
      </c>
      <c r="J105">
        <f t="shared" si="28"/>
        <v>-0.1</v>
      </c>
    </row>
    <row r="106" spans="1:10" x14ac:dyDescent="0.3">
      <c r="A106" t="s">
        <v>120</v>
      </c>
      <c r="B106" t="s">
        <v>57</v>
      </c>
      <c r="C106">
        <v>2</v>
      </c>
      <c r="D106">
        <v>10</v>
      </c>
      <c r="G106">
        <v>4</v>
      </c>
      <c r="H106">
        <f t="shared" si="26"/>
        <v>0.2</v>
      </c>
      <c r="I106">
        <f t="shared" si="27"/>
        <v>0.4</v>
      </c>
      <c r="J106">
        <f t="shared" si="28"/>
        <v>0.2</v>
      </c>
    </row>
    <row r="107" spans="1:10" x14ac:dyDescent="0.3">
      <c r="A107" t="s">
        <v>121</v>
      </c>
      <c r="B107" t="s">
        <v>57</v>
      </c>
      <c r="C107">
        <v>3</v>
      </c>
      <c r="D107">
        <v>10</v>
      </c>
      <c r="G107">
        <v>5</v>
      </c>
      <c r="H107">
        <f t="shared" si="26"/>
        <v>0.3</v>
      </c>
      <c r="I107">
        <f t="shared" si="27"/>
        <v>0.3</v>
      </c>
      <c r="J107">
        <f t="shared" si="28"/>
        <v>0</v>
      </c>
    </row>
    <row r="108" spans="1:10" x14ac:dyDescent="0.3">
      <c r="A108" t="s">
        <v>122</v>
      </c>
      <c r="B108" t="s">
        <v>57</v>
      </c>
      <c r="C108">
        <v>6</v>
      </c>
      <c r="D108">
        <v>10</v>
      </c>
      <c r="G108">
        <v>6</v>
      </c>
      <c r="H108">
        <f t="shared" si="26"/>
        <v>0.6</v>
      </c>
      <c r="I108">
        <f t="shared" si="27"/>
        <v>0.7</v>
      </c>
      <c r="J108">
        <f t="shared" si="28"/>
        <v>9.9999999999999978E-2</v>
      </c>
    </row>
    <row r="109" spans="1:10" x14ac:dyDescent="0.3">
      <c r="A109" t="s">
        <v>123</v>
      </c>
      <c r="B109" t="s">
        <v>57</v>
      </c>
      <c r="C109">
        <v>9</v>
      </c>
      <c r="D109">
        <v>10</v>
      </c>
      <c r="G109">
        <v>7</v>
      </c>
      <c r="H109">
        <f t="shared" si="26"/>
        <v>0.9</v>
      </c>
      <c r="I109">
        <f t="shared" si="27"/>
        <v>0.9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7</v>
      </c>
      <c r="D110">
        <v>10</v>
      </c>
      <c r="G110">
        <v>8</v>
      </c>
      <c r="H110">
        <f t="shared" si="26"/>
        <v>0.7</v>
      </c>
      <c r="I110">
        <f t="shared" si="27"/>
        <v>0.9</v>
      </c>
      <c r="J110">
        <f t="shared" si="28"/>
        <v>0.20000000000000007</v>
      </c>
    </row>
    <row r="111" spans="1:10" x14ac:dyDescent="0.3">
      <c r="A111" t="s">
        <v>85</v>
      </c>
      <c r="B111" t="s">
        <v>57</v>
      </c>
      <c r="C111">
        <v>1</v>
      </c>
      <c r="D111">
        <v>10</v>
      </c>
      <c r="I111" t="s">
        <v>47</v>
      </c>
      <c r="J111">
        <f>100*SUM(J103:J110)/8</f>
        <v>6.25</v>
      </c>
    </row>
    <row r="112" spans="1:10" x14ac:dyDescent="0.3">
      <c r="A112" t="s">
        <v>86</v>
      </c>
      <c r="B112" t="s">
        <v>57</v>
      </c>
      <c r="C112">
        <v>1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4</v>
      </c>
      <c r="D114">
        <v>10</v>
      </c>
    </row>
    <row r="115" spans="1:10" x14ac:dyDescent="0.3">
      <c r="A115" t="s">
        <v>89</v>
      </c>
      <c r="B115" t="s">
        <v>57</v>
      </c>
      <c r="C115">
        <v>3</v>
      </c>
      <c r="D115">
        <v>10</v>
      </c>
    </row>
    <row r="116" spans="1:10" x14ac:dyDescent="0.3">
      <c r="A116" t="s">
        <v>90</v>
      </c>
      <c r="B116" t="s">
        <v>57</v>
      </c>
      <c r="C116">
        <v>7</v>
      </c>
      <c r="D116">
        <v>10</v>
      </c>
    </row>
    <row r="117" spans="1:10" x14ac:dyDescent="0.3">
      <c r="A117" t="s">
        <v>91</v>
      </c>
      <c r="B117" t="s">
        <v>57</v>
      </c>
      <c r="C117">
        <v>9</v>
      </c>
      <c r="D117">
        <v>10</v>
      </c>
    </row>
    <row r="118" spans="1:10" x14ac:dyDescent="0.3">
      <c r="A118" t="s">
        <v>92</v>
      </c>
      <c r="B118" t="s">
        <v>57</v>
      </c>
      <c r="C118">
        <v>9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0.1</v>
      </c>
      <c r="J119">
        <f t="shared" ref="J119:J126" si="31">I119-H119</f>
        <v>0.1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</v>
      </c>
      <c r="J120">
        <f t="shared" si="31"/>
        <v>0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0.1</v>
      </c>
      <c r="J121">
        <f t="shared" si="31"/>
        <v>0.1</v>
      </c>
    </row>
    <row r="122" spans="1:10" x14ac:dyDescent="0.3">
      <c r="A122" t="s">
        <v>128</v>
      </c>
      <c r="B122" t="s">
        <v>57</v>
      </c>
      <c r="C122">
        <v>1</v>
      </c>
      <c r="D122">
        <v>10</v>
      </c>
      <c r="G122">
        <v>4</v>
      </c>
      <c r="H122">
        <f t="shared" si="29"/>
        <v>0.1</v>
      </c>
      <c r="I122">
        <f t="shared" si="30"/>
        <v>0.4</v>
      </c>
      <c r="J122">
        <f t="shared" si="31"/>
        <v>0.30000000000000004</v>
      </c>
    </row>
    <row r="123" spans="1:10" x14ac:dyDescent="0.3">
      <c r="A123" t="s">
        <v>129</v>
      </c>
      <c r="B123" t="s">
        <v>57</v>
      </c>
      <c r="C123">
        <v>2</v>
      </c>
      <c r="D123">
        <v>10</v>
      </c>
      <c r="G123">
        <v>5</v>
      </c>
      <c r="H123">
        <f t="shared" si="29"/>
        <v>0.2</v>
      </c>
      <c r="I123">
        <f t="shared" si="30"/>
        <v>0.7</v>
      </c>
      <c r="J123">
        <f t="shared" si="31"/>
        <v>0.49999999999999994</v>
      </c>
    </row>
    <row r="124" spans="1:10" x14ac:dyDescent="0.3">
      <c r="A124" t="s">
        <v>130</v>
      </c>
      <c r="B124" t="s">
        <v>57</v>
      </c>
      <c r="C124">
        <v>6</v>
      </c>
      <c r="D124">
        <v>10</v>
      </c>
      <c r="G124">
        <v>6</v>
      </c>
      <c r="H124">
        <f t="shared" si="29"/>
        <v>0.6</v>
      </c>
      <c r="I124">
        <f t="shared" si="30"/>
        <v>0.9</v>
      </c>
      <c r="J124">
        <f t="shared" si="31"/>
        <v>0.30000000000000004</v>
      </c>
    </row>
    <row r="125" spans="1:10" x14ac:dyDescent="0.3">
      <c r="A125" t="s">
        <v>131</v>
      </c>
      <c r="B125" t="s">
        <v>57</v>
      </c>
      <c r="C125">
        <v>6</v>
      </c>
      <c r="D125">
        <v>10</v>
      </c>
      <c r="G125">
        <v>7</v>
      </c>
      <c r="H125">
        <f t="shared" si="29"/>
        <v>0.6</v>
      </c>
      <c r="I125">
        <f t="shared" si="30"/>
        <v>1</v>
      </c>
      <c r="J125">
        <f t="shared" si="31"/>
        <v>0.4</v>
      </c>
    </row>
    <row r="126" spans="1:10" x14ac:dyDescent="0.3">
      <c r="A126" t="s">
        <v>132</v>
      </c>
      <c r="B126" t="s">
        <v>57</v>
      </c>
      <c r="C126">
        <v>6</v>
      </c>
      <c r="D126">
        <v>10</v>
      </c>
      <c r="G126">
        <v>8</v>
      </c>
      <c r="H126">
        <f t="shared" si="29"/>
        <v>0.6</v>
      </c>
      <c r="I126">
        <f t="shared" si="30"/>
        <v>0.9</v>
      </c>
      <c r="J126">
        <f t="shared" si="31"/>
        <v>0.30000000000000004</v>
      </c>
    </row>
    <row r="127" spans="1:10" x14ac:dyDescent="0.3">
      <c r="A127" t="s">
        <v>93</v>
      </c>
      <c r="B127" t="s">
        <v>57</v>
      </c>
      <c r="C127">
        <v>1</v>
      </c>
      <c r="D127">
        <v>10</v>
      </c>
      <c r="I127" t="s">
        <v>47</v>
      </c>
      <c r="J127">
        <f>100*SUM(J119:J126)/8</f>
        <v>25</v>
      </c>
    </row>
    <row r="128" spans="1:10" x14ac:dyDescent="0.3">
      <c r="A128" t="s">
        <v>94</v>
      </c>
      <c r="B128" t="s">
        <v>57</v>
      </c>
      <c r="C128">
        <v>0</v>
      </c>
      <c r="D128">
        <v>10</v>
      </c>
    </row>
    <row r="129" spans="1:4" x14ac:dyDescent="0.3">
      <c r="A129" t="s">
        <v>95</v>
      </c>
      <c r="B129" t="s">
        <v>57</v>
      </c>
      <c r="C129">
        <v>1</v>
      </c>
      <c r="D129">
        <v>10</v>
      </c>
    </row>
    <row r="130" spans="1:4" x14ac:dyDescent="0.3">
      <c r="A130" t="s">
        <v>96</v>
      </c>
      <c r="B130" t="s">
        <v>57</v>
      </c>
      <c r="C130">
        <v>4</v>
      </c>
      <c r="D130">
        <v>10</v>
      </c>
    </row>
    <row r="131" spans="1:4" x14ac:dyDescent="0.3">
      <c r="A131" t="s">
        <v>97</v>
      </c>
      <c r="B131" t="s">
        <v>57</v>
      </c>
      <c r="C131">
        <v>7</v>
      </c>
      <c r="D131">
        <v>10</v>
      </c>
    </row>
    <row r="132" spans="1:4" x14ac:dyDescent="0.3">
      <c r="A132" t="s">
        <v>98</v>
      </c>
      <c r="B132" t="s">
        <v>57</v>
      </c>
      <c r="C132">
        <v>9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9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0.05</v>
      </c>
      <c r="Q3">
        <f t="shared" ref="Q3:Q10" si="3">P3-O3</f>
        <v>0.05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0.1</v>
      </c>
      <c r="J4">
        <f t="shared" si="2"/>
        <v>0.1</v>
      </c>
      <c r="N4">
        <v>2</v>
      </c>
      <c r="O4">
        <f t="shared" ref="O4:P10" si="4">AVERAGE(H4,H72)</f>
        <v>0</v>
      </c>
      <c r="P4">
        <f t="shared" si="4"/>
        <v>0.05</v>
      </c>
      <c r="Q4">
        <f t="shared" si="3"/>
        <v>0.05</v>
      </c>
    </row>
    <row r="5" spans="1:17" x14ac:dyDescent="0.3">
      <c r="A5" t="s">
        <v>103</v>
      </c>
      <c r="B5" t="s">
        <v>52</v>
      </c>
      <c r="C5">
        <v>1</v>
      </c>
      <c r="D5">
        <v>10</v>
      </c>
      <c r="G5">
        <v>3</v>
      </c>
      <c r="H5">
        <f t="shared" si="0"/>
        <v>0.1</v>
      </c>
      <c r="I5">
        <f t="shared" si="1"/>
        <v>0.2</v>
      </c>
      <c r="J5">
        <f t="shared" si="2"/>
        <v>0.1</v>
      </c>
      <c r="N5">
        <v>3</v>
      </c>
      <c r="O5">
        <f t="shared" si="4"/>
        <v>0.1</v>
      </c>
      <c r="P5">
        <f t="shared" si="4"/>
        <v>0.15000000000000002</v>
      </c>
      <c r="Q5">
        <f t="shared" si="3"/>
        <v>5.0000000000000017E-2</v>
      </c>
    </row>
    <row r="6" spans="1:17" x14ac:dyDescent="0.3">
      <c r="A6" t="s">
        <v>104</v>
      </c>
      <c r="B6" t="s">
        <v>52</v>
      </c>
      <c r="C6">
        <v>2</v>
      </c>
      <c r="D6">
        <v>10</v>
      </c>
      <c r="G6">
        <v>4</v>
      </c>
      <c r="H6">
        <f t="shared" si="0"/>
        <v>0.2</v>
      </c>
      <c r="I6">
        <f t="shared" si="1"/>
        <v>0.3</v>
      </c>
      <c r="J6">
        <f t="shared" si="2"/>
        <v>9.9999999999999978E-2</v>
      </c>
      <c r="N6">
        <v>4</v>
      </c>
      <c r="O6">
        <f t="shared" si="4"/>
        <v>0.15000000000000002</v>
      </c>
      <c r="P6">
        <f t="shared" si="4"/>
        <v>0.2</v>
      </c>
      <c r="Q6">
        <f t="shared" si="3"/>
        <v>4.9999999999999989E-2</v>
      </c>
    </row>
    <row r="7" spans="1:17" x14ac:dyDescent="0.3">
      <c r="A7" t="s">
        <v>105</v>
      </c>
      <c r="B7" t="s">
        <v>52</v>
      </c>
      <c r="C7">
        <v>5</v>
      </c>
      <c r="D7">
        <v>10</v>
      </c>
      <c r="G7">
        <v>5</v>
      </c>
      <c r="H7">
        <f t="shared" si="0"/>
        <v>0.5</v>
      </c>
      <c r="I7">
        <f t="shared" si="1"/>
        <v>0.7</v>
      </c>
      <c r="J7">
        <f t="shared" si="2"/>
        <v>0.19999999999999996</v>
      </c>
      <c r="N7">
        <v>5</v>
      </c>
      <c r="O7">
        <f t="shared" si="4"/>
        <v>0.45</v>
      </c>
      <c r="P7">
        <f t="shared" si="4"/>
        <v>0.8</v>
      </c>
      <c r="Q7">
        <f t="shared" si="3"/>
        <v>0.35000000000000003</v>
      </c>
    </row>
    <row r="8" spans="1:17" x14ac:dyDescent="0.3">
      <c r="A8" t="s">
        <v>106</v>
      </c>
      <c r="B8" t="s">
        <v>52</v>
      </c>
      <c r="C8">
        <v>9</v>
      </c>
      <c r="D8">
        <v>10</v>
      </c>
      <c r="G8">
        <v>6</v>
      </c>
      <c r="H8">
        <f t="shared" si="0"/>
        <v>0.9</v>
      </c>
      <c r="I8">
        <f t="shared" si="1"/>
        <v>1</v>
      </c>
      <c r="J8">
        <f t="shared" si="2"/>
        <v>9.9999999999999978E-2</v>
      </c>
      <c r="N8">
        <v>6</v>
      </c>
      <c r="O8">
        <f t="shared" si="4"/>
        <v>0.65</v>
      </c>
      <c r="P8">
        <f t="shared" si="4"/>
        <v>0.8</v>
      </c>
      <c r="Q8">
        <f t="shared" si="3"/>
        <v>0.15000000000000002</v>
      </c>
    </row>
    <row r="9" spans="1:17" x14ac:dyDescent="0.3">
      <c r="A9" t="s">
        <v>107</v>
      </c>
      <c r="B9" t="s">
        <v>52</v>
      </c>
      <c r="C9">
        <v>9</v>
      </c>
      <c r="D9">
        <v>10</v>
      </c>
      <c r="G9">
        <v>7</v>
      </c>
      <c r="H9">
        <f t="shared" si="0"/>
        <v>0.9</v>
      </c>
      <c r="I9">
        <f t="shared" si="1"/>
        <v>0.9</v>
      </c>
      <c r="J9">
        <f t="shared" si="2"/>
        <v>0</v>
      </c>
      <c r="N9">
        <v>7</v>
      </c>
      <c r="O9">
        <f t="shared" si="4"/>
        <v>0.75</v>
      </c>
      <c r="P9">
        <f t="shared" si="4"/>
        <v>0.9</v>
      </c>
      <c r="Q9">
        <f t="shared" si="3"/>
        <v>0.15000000000000002</v>
      </c>
    </row>
    <row r="10" spans="1:17" x14ac:dyDescent="0.3">
      <c r="A10" t="s">
        <v>108</v>
      </c>
      <c r="B10" t="s">
        <v>52</v>
      </c>
      <c r="C10">
        <v>9</v>
      </c>
      <c r="D10">
        <v>10</v>
      </c>
      <c r="G10">
        <v>8</v>
      </c>
      <c r="H10">
        <f t="shared" si="0"/>
        <v>0.9</v>
      </c>
      <c r="I10">
        <f t="shared" si="1"/>
        <v>1</v>
      </c>
      <c r="J10">
        <f t="shared" si="2"/>
        <v>9.9999999999999978E-2</v>
      </c>
      <c r="N10">
        <v>8</v>
      </c>
      <c r="O10">
        <f t="shared" si="4"/>
        <v>0.85000000000000009</v>
      </c>
      <c r="P10">
        <f t="shared" si="4"/>
        <v>0.95</v>
      </c>
      <c r="Q10">
        <f t="shared" si="3"/>
        <v>9.9999999999999867E-2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8.7499999999999982</v>
      </c>
      <c r="P11" t="s">
        <v>47</v>
      </c>
      <c r="Q11">
        <f>100*SUM(Q3:Q10)/8</f>
        <v>11.875</v>
      </c>
    </row>
    <row r="12" spans="1:17" x14ac:dyDescent="0.3">
      <c r="A12" t="s">
        <v>70</v>
      </c>
      <c r="B12" t="s">
        <v>52</v>
      </c>
      <c r="C12">
        <v>1</v>
      </c>
      <c r="D12">
        <v>10</v>
      </c>
    </row>
    <row r="13" spans="1:17" x14ac:dyDescent="0.3">
      <c r="A13" t="s">
        <v>71</v>
      </c>
      <c r="B13" t="s">
        <v>52</v>
      </c>
      <c r="C13">
        <v>2</v>
      </c>
      <c r="D13">
        <v>10</v>
      </c>
    </row>
    <row r="14" spans="1:17" x14ac:dyDescent="0.3">
      <c r="A14" t="s">
        <v>72</v>
      </c>
      <c r="B14" t="s">
        <v>52</v>
      </c>
      <c r="C14">
        <v>3</v>
      </c>
      <c r="D14">
        <v>10</v>
      </c>
    </row>
    <row r="15" spans="1:17" x14ac:dyDescent="0.3">
      <c r="A15" t="s">
        <v>73</v>
      </c>
      <c r="B15" t="s">
        <v>52</v>
      </c>
      <c r="C15">
        <v>7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9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0.2</v>
      </c>
      <c r="J19">
        <f t="shared" ref="J19:J26" si="7">I19-H19</f>
        <v>0.2</v>
      </c>
      <c r="M19" t="s">
        <v>48</v>
      </c>
      <c r="N19" s="13">
        <v>1</v>
      </c>
      <c r="O19">
        <f>AVERAGE(H19,H87)</f>
        <v>0</v>
      </c>
      <c r="P19">
        <f>AVERAGE(I19,I87)</f>
        <v>0.1</v>
      </c>
      <c r="Q19">
        <f t="shared" ref="Q19:Q26" si="8">P19-O19</f>
        <v>0.1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0.2</v>
      </c>
      <c r="J20">
        <f t="shared" si="7"/>
        <v>0.2</v>
      </c>
      <c r="N20">
        <v>2</v>
      </c>
      <c r="O20">
        <f t="shared" ref="O20:P26" si="9">AVERAGE(H20,H88)</f>
        <v>0</v>
      </c>
      <c r="P20">
        <f t="shared" si="9"/>
        <v>0.25</v>
      </c>
      <c r="Q20">
        <f t="shared" si="8"/>
        <v>0.25</v>
      </c>
    </row>
    <row r="21" spans="1:17" x14ac:dyDescent="0.3">
      <c r="A21" t="s">
        <v>111</v>
      </c>
      <c r="B21" t="s">
        <v>52</v>
      </c>
      <c r="C21">
        <v>0</v>
      </c>
      <c r="D21">
        <v>10</v>
      </c>
      <c r="G21">
        <v>3</v>
      </c>
      <c r="H21">
        <f t="shared" si="5"/>
        <v>0</v>
      </c>
      <c r="I21">
        <f t="shared" si="6"/>
        <v>0.1</v>
      </c>
      <c r="J21">
        <f t="shared" si="7"/>
        <v>0.1</v>
      </c>
      <c r="N21">
        <v>3</v>
      </c>
      <c r="O21">
        <f t="shared" si="9"/>
        <v>0.05</v>
      </c>
      <c r="P21">
        <f t="shared" si="9"/>
        <v>0.15000000000000002</v>
      </c>
      <c r="Q21">
        <f t="shared" si="8"/>
        <v>0.10000000000000002</v>
      </c>
    </row>
    <row r="22" spans="1:17" x14ac:dyDescent="0.3">
      <c r="A22" t="s">
        <v>112</v>
      </c>
      <c r="B22" t="s">
        <v>52</v>
      </c>
      <c r="C22">
        <v>1</v>
      </c>
      <c r="D22">
        <v>10</v>
      </c>
      <c r="G22">
        <v>4</v>
      </c>
      <c r="H22">
        <f t="shared" si="5"/>
        <v>0.1</v>
      </c>
      <c r="I22">
        <f t="shared" si="6"/>
        <v>0.6</v>
      </c>
      <c r="J22">
        <f t="shared" si="7"/>
        <v>0.5</v>
      </c>
      <c r="N22">
        <v>4</v>
      </c>
      <c r="O22">
        <f t="shared" si="9"/>
        <v>0.1</v>
      </c>
      <c r="P22">
        <f t="shared" si="9"/>
        <v>0.35</v>
      </c>
      <c r="Q22">
        <f t="shared" si="8"/>
        <v>0.24999999999999997</v>
      </c>
    </row>
    <row r="23" spans="1:17" x14ac:dyDescent="0.3">
      <c r="A23" t="s">
        <v>113</v>
      </c>
      <c r="B23" t="s">
        <v>52</v>
      </c>
      <c r="C23">
        <v>6</v>
      </c>
      <c r="D23">
        <v>10</v>
      </c>
      <c r="G23">
        <v>5</v>
      </c>
      <c r="H23">
        <f t="shared" si="5"/>
        <v>0.6</v>
      </c>
      <c r="I23">
        <f t="shared" si="6"/>
        <v>0.6</v>
      </c>
      <c r="J23">
        <f t="shared" si="7"/>
        <v>0</v>
      </c>
      <c r="N23">
        <v>5</v>
      </c>
      <c r="O23">
        <f t="shared" si="9"/>
        <v>0.55000000000000004</v>
      </c>
      <c r="P23">
        <f t="shared" si="9"/>
        <v>0.44999999999999996</v>
      </c>
      <c r="Q23">
        <f t="shared" si="8"/>
        <v>-0.10000000000000009</v>
      </c>
    </row>
    <row r="24" spans="1:17" x14ac:dyDescent="0.3">
      <c r="A24" t="s">
        <v>114</v>
      </c>
      <c r="B24" t="s">
        <v>52</v>
      </c>
      <c r="C24">
        <v>4</v>
      </c>
      <c r="D24">
        <v>10</v>
      </c>
      <c r="G24">
        <v>6</v>
      </c>
      <c r="H24">
        <f t="shared" si="5"/>
        <v>0.4</v>
      </c>
      <c r="I24">
        <f t="shared" si="6"/>
        <v>0.8</v>
      </c>
      <c r="J24">
        <f t="shared" si="7"/>
        <v>0.4</v>
      </c>
      <c r="N24">
        <v>6</v>
      </c>
      <c r="O24">
        <f t="shared" si="9"/>
        <v>0.45</v>
      </c>
      <c r="P24">
        <f t="shared" si="9"/>
        <v>0.75</v>
      </c>
      <c r="Q24">
        <f t="shared" si="8"/>
        <v>0.3</v>
      </c>
    </row>
    <row r="25" spans="1:17" x14ac:dyDescent="0.3">
      <c r="A25" t="s">
        <v>115</v>
      </c>
      <c r="B25" t="s">
        <v>52</v>
      </c>
      <c r="C25">
        <v>7</v>
      </c>
      <c r="D25">
        <v>10</v>
      </c>
      <c r="G25">
        <v>7</v>
      </c>
      <c r="H25">
        <f t="shared" si="5"/>
        <v>0.7</v>
      </c>
      <c r="I25">
        <f t="shared" si="6"/>
        <v>1</v>
      </c>
      <c r="J25">
        <f t="shared" si="7"/>
        <v>0.30000000000000004</v>
      </c>
      <c r="N25">
        <v>7</v>
      </c>
      <c r="O25">
        <f t="shared" si="9"/>
        <v>0.6</v>
      </c>
      <c r="P25">
        <f t="shared" si="9"/>
        <v>1</v>
      </c>
      <c r="Q25">
        <f t="shared" si="8"/>
        <v>0.4</v>
      </c>
    </row>
    <row r="26" spans="1:17" x14ac:dyDescent="0.3">
      <c r="A26" t="s">
        <v>116</v>
      </c>
      <c r="B26" t="s">
        <v>52</v>
      </c>
      <c r="C26">
        <v>8</v>
      </c>
      <c r="D26">
        <v>10</v>
      </c>
      <c r="G26">
        <v>8</v>
      </c>
      <c r="H26">
        <f t="shared" si="5"/>
        <v>0.8</v>
      </c>
      <c r="I26">
        <f t="shared" si="6"/>
        <v>0.9</v>
      </c>
      <c r="J26">
        <f t="shared" si="7"/>
        <v>9.9999999999999978E-2</v>
      </c>
      <c r="N26">
        <v>8</v>
      </c>
      <c r="O26">
        <f t="shared" si="9"/>
        <v>0.75</v>
      </c>
      <c r="P26">
        <f t="shared" si="9"/>
        <v>0.85000000000000009</v>
      </c>
      <c r="Q26">
        <f t="shared" si="8"/>
        <v>0.10000000000000009</v>
      </c>
    </row>
    <row r="27" spans="1:17" x14ac:dyDescent="0.3">
      <c r="A27" t="s">
        <v>77</v>
      </c>
      <c r="B27" t="s">
        <v>52</v>
      </c>
      <c r="C27">
        <v>2</v>
      </c>
      <c r="D27">
        <v>10</v>
      </c>
      <c r="I27" t="s">
        <v>47</v>
      </c>
      <c r="J27">
        <f>100*SUM(J19:J26)/8</f>
        <v>22.499999999999996</v>
      </c>
      <c r="P27" t="s">
        <v>47</v>
      </c>
      <c r="Q27">
        <f>100*SUM(Q19:Q26)/8</f>
        <v>17.5</v>
      </c>
    </row>
    <row r="28" spans="1:17" x14ac:dyDescent="0.3">
      <c r="A28" t="s">
        <v>78</v>
      </c>
      <c r="B28" t="s">
        <v>52</v>
      </c>
      <c r="C28">
        <v>2</v>
      </c>
      <c r="D28">
        <v>10</v>
      </c>
    </row>
    <row r="29" spans="1:17" x14ac:dyDescent="0.3">
      <c r="A29" t="s">
        <v>79</v>
      </c>
      <c r="B29" t="s">
        <v>52</v>
      </c>
      <c r="C29">
        <v>1</v>
      </c>
      <c r="D29">
        <v>10</v>
      </c>
    </row>
    <row r="30" spans="1:17" x14ac:dyDescent="0.3">
      <c r="A30" t="s">
        <v>80</v>
      </c>
      <c r="B30" t="s">
        <v>52</v>
      </c>
      <c r="C30">
        <v>6</v>
      </c>
      <c r="D30">
        <v>10</v>
      </c>
    </row>
    <row r="31" spans="1:17" x14ac:dyDescent="0.3">
      <c r="A31" t="s">
        <v>81</v>
      </c>
      <c r="B31" t="s">
        <v>52</v>
      </c>
      <c r="C31">
        <v>6</v>
      </c>
      <c r="D31">
        <v>10</v>
      </c>
    </row>
    <row r="32" spans="1:17" x14ac:dyDescent="0.3">
      <c r="A32" t="s">
        <v>82</v>
      </c>
      <c r="B32" t="s">
        <v>52</v>
      </c>
      <c r="C32">
        <v>8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9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0.1</v>
      </c>
      <c r="J35">
        <f t="shared" ref="J35:J42" si="12">I35-H35</f>
        <v>0.1</v>
      </c>
      <c r="M35" t="s">
        <v>49</v>
      </c>
      <c r="N35">
        <v>1</v>
      </c>
      <c r="O35">
        <f>AVERAGE(H35,H103)</f>
        <v>0</v>
      </c>
      <c r="P35">
        <f>AVERAGE(I35,I103)</f>
        <v>0.05</v>
      </c>
      <c r="Q35">
        <f t="shared" ref="Q35:Q42" si="13">P35-O35</f>
        <v>0.05</v>
      </c>
    </row>
    <row r="36" spans="1:17" x14ac:dyDescent="0.3">
      <c r="A36" t="s">
        <v>118</v>
      </c>
      <c r="B36" t="s">
        <v>52</v>
      </c>
      <c r="C36">
        <v>1</v>
      </c>
      <c r="D36">
        <v>10</v>
      </c>
      <c r="G36">
        <v>2</v>
      </c>
      <c r="H36">
        <f t="shared" si="10"/>
        <v>0.1</v>
      </c>
      <c r="I36">
        <f t="shared" si="11"/>
        <v>0.5</v>
      </c>
      <c r="J36">
        <f t="shared" si="12"/>
        <v>0.4</v>
      </c>
      <c r="N36">
        <v>2</v>
      </c>
      <c r="O36">
        <f t="shared" ref="O36:P42" si="14">AVERAGE(H36,H104)</f>
        <v>0.05</v>
      </c>
      <c r="P36">
        <f t="shared" si="14"/>
        <v>0.3</v>
      </c>
      <c r="Q36">
        <f t="shared" si="13"/>
        <v>0.25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0.3</v>
      </c>
      <c r="J37">
        <f t="shared" si="12"/>
        <v>0.3</v>
      </c>
      <c r="N37">
        <v>3</v>
      </c>
      <c r="O37">
        <f t="shared" si="14"/>
        <v>0.1</v>
      </c>
      <c r="P37">
        <f t="shared" si="14"/>
        <v>0.2</v>
      </c>
      <c r="Q37">
        <f t="shared" si="13"/>
        <v>0.1</v>
      </c>
    </row>
    <row r="38" spans="1:17" x14ac:dyDescent="0.3">
      <c r="A38" t="s">
        <v>120</v>
      </c>
      <c r="B38" t="s">
        <v>52</v>
      </c>
      <c r="C38">
        <v>0</v>
      </c>
      <c r="D38">
        <v>10</v>
      </c>
      <c r="G38">
        <v>4</v>
      </c>
      <c r="H38">
        <f t="shared" si="10"/>
        <v>0</v>
      </c>
      <c r="I38">
        <f t="shared" si="11"/>
        <v>0.4</v>
      </c>
      <c r="J38">
        <f t="shared" si="12"/>
        <v>0.4</v>
      </c>
      <c r="N38">
        <v>4</v>
      </c>
      <c r="O38">
        <f t="shared" si="14"/>
        <v>0.15</v>
      </c>
      <c r="P38">
        <f t="shared" si="14"/>
        <v>0.25</v>
      </c>
      <c r="Q38">
        <f t="shared" si="13"/>
        <v>0.1</v>
      </c>
    </row>
    <row r="39" spans="1:17" x14ac:dyDescent="0.3">
      <c r="A39" t="s">
        <v>121</v>
      </c>
      <c r="B39" t="s">
        <v>52</v>
      </c>
      <c r="C39">
        <v>2</v>
      </c>
      <c r="D39">
        <v>10</v>
      </c>
      <c r="G39">
        <v>5</v>
      </c>
      <c r="H39">
        <f t="shared" si="10"/>
        <v>0.2</v>
      </c>
      <c r="I39">
        <f t="shared" si="11"/>
        <v>0.4</v>
      </c>
      <c r="J39">
        <f t="shared" si="12"/>
        <v>0.2</v>
      </c>
      <c r="N39">
        <v>5</v>
      </c>
      <c r="O39">
        <f t="shared" si="14"/>
        <v>0.25</v>
      </c>
      <c r="P39">
        <f t="shared" si="14"/>
        <v>0.55000000000000004</v>
      </c>
      <c r="Q39">
        <f t="shared" si="13"/>
        <v>0.30000000000000004</v>
      </c>
    </row>
    <row r="40" spans="1:17" x14ac:dyDescent="0.3">
      <c r="A40" t="s">
        <v>122</v>
      </c>
      <c r="B40" t="s">
        <v>52</v>
      </c>
      <c r="C40">
        <v>4</v>
      </c>
      <c r="D40">
        <v>10</v>
      </c>
      <c r="G40">
        <v>6</v>
      </c>
      <c r="H40">
        <f t="shared" si="10"/>
        <v>0.4</v>
      </c>
      <c r="I40">
        <f t="shared" si="11"/>
        <v>0.8</v>
      </c>
      <c r="J40">
        <f t="shared" si="12"/>
        <v>0.4</v>
      </c>
      <c r="N40">
        <v>6</v>
      </c>
      <c r="O40">
        <f t="shared" si="14"/>
        <v>0.5</v>
      </c>
      <c r="P40">
        <f t="shared" si="14"/>
        <v>0.75</v>
      </c>
      <c r="Q40">
        <f t="shared" si="13"/>
        <v>0.25</v>
      </c>
    </row>
    <row r="41" spans="1:17" x14ac:dyDescent="0.3">
      <c r="A41" t="s">
        <v>123</v>
      </c>
      <c r="B41" t="s">
        <v>52</v>
      </c>
      <c r="C41">
        <v>8</v>
      </c>
      <c r="D41">
        <v>10</v>
      </c>
      <c r="G41">
        <v>7</v>
      </c>
      <c r="H41">
        <f t="shared" si="10"/>
        <v>0.8</v>
      </c>
      <c r="I41">
        <f t="shared" si="11"/>
        <v>0.9</v>
      </c>
      <c r="J41">
        <f t="shared" si="12"/>
        <v>9.9999999999999978E-2</v>
      </c>
      <c r="N41">
        <v>7</v>
      </c>
      <c r="O41">
        <f t="shared" si="14"/>
        <v>0.8</v>
      </c>
      <c r="P41">
        <f t="shared" si="14"/>
        <v>0.85000000000000009</v>
      </c>
      <c r="Q41">
        <f t="shared" si="13"/>
        <v>5.0000000000000044E-2</v>
      </c>
    </row>
    <row r="42" spans="1:17" x14ac:dyDescent="0.3">
      <c r="A42" t="s">
        <v>124</v>
      </c>
      <c r="B42" t="s">
        <v>52</v>
      </c>
      <c r="C42">
        <v>8</v>
      </c>
      <c r="D42">
        <v>10</v>
      </c>
      <c r="G42">
        <v>8</v>
      </c>
      <c r="H42">
        <f t="shared" si="10"/>
        <v>0.8</v>
      </c>
      <c r="I42">
        <f t="shared" si="11"/>
        <v>1</v>
      </c>
      <c r="J42">
        <f t="shared" si="12"/>
        <v>0.19999999999999996</v>
      </c>
      <c r="N42">
        <v>8</v>
      </c>
      <c r="O42">
        <f t="shared" si="14"/>
        <v>0.75</v>
      </c>
      <c r="P42">
        <f t="shared" si="14"/>
        <v>0.85</v>
      </c>
      <c r="Q42">
        <f t="shared" si="13"/>
        <v>9.9999999999999978E-2</v>
      </c>
    </row>
    <row r="43" spans="1:17" x14ac:dyDescent="0.3">
      <c r="A43" t="s">
        <v>85</v>
      </c>
      <c r="B43" t="s">
        <v>52</v>
      </c>
      <c r="C43">
        <v>1</v>
      </c>
      <c r="D43">
        <v>10</v>
      </c>
      <c r="I43" t="s">
        <v>47</v>
      </c>
      <c r="J43">
        <f>100*SUM(J35:J42)/8</f>
        <v>26.250000000000007</v>
      </c>
      <c r="P43" t="s">
        <v>47</v>
      </c>
      <c r="Q43">
        <f>100*SUM(Q35:Q42)/8</f>
        <v>15.000000000000002</v>
      </c>
    </row>
    <row r="44" spans="1:17" x14ac:dyDescent="0.3">
      <c r="A44" t="s">
        <v>86</v>
      </c>
      <c r="B44" t="s">
        <v>52</v>
      </c>
      <c r="C44">
        <v>5</v>
      </c>
      <c r="D44">
        <v>10</v>
      </c>
    </row>
    <row r="45" spans="1:17" x14ac:dyDescent="0.3">
      <c r="A45" t="s">
        <v>87</v>
      </c>
      <c r="B45" t="s">
        <v>52</v>
      </c>
      <c r="C45">
        <v>3</v>
      </c>
      <c r="D45">
        <v>10</v>
      </c>
    </row>
    <row r="46" spans="1:17" x14ac:dyDescent="0.3">
      <c r="A46" t="s">
        <v>88</v>
      </c>
      <c r="B46" t="s">
        <v>52</v>
      </c>
      <c r="C46">
        <v>4</v>
      </c>
      <c r="D46">
        <v>10</v>
      </c>
    </row>
    <row r="47" spans="1:17" x14ac:dyDescent="0.3">
      <c r="A47" t="s">
        <v>89</v>
      </c>
      <c r="B47" t="s">
        <v>52</v>
      </c>
      <c r="C47">
        <v>4</v>
      </c>
      <c r="D47">
        <v>10</v>
      </c>
    </row>
    <row r="48" spans="1:17" x14ac:dyDescent="0.3">
      <c r="A48" t="s">
        <v>90</v>
      </c>
      <c r="B48" t="s">
        <v>52</v>
      </c>
      <c r="C48">
        <v>8</v>
      </c>
      <c r="D48">
        <v>10</v>
      </c>
    </row>
    <row r="49" spans="1:17" x14ac:dyDescent="0.3">
      <c r="A49" t="s">
        <v>91</v>
      </c>
      <c r="B49" t="s">
        <v>52</v>
      </c>
      <c r="C49">
        <v>9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0.05</v>
      </c>
      <c r="Q51">
        <f t="shared" ref="Q51:Q58" si="18">P51-O51</f>
        <v>0.05</v>
      </c>
    </row>
    <row r="52" spans="1:17" x14ac:dyDescent="0.3">
      <c r="A52" t="s">
        <v>126</v>
      </c>
      <c r="B52" t="s">
        <v>52</v>
      </c>
      <c r="C52">
        <v>1</v>
      </c>
      <c r="D52">
        <v>10</v>
      </c>
      <c r="G52">
        <v>2</v>
      </c>
      <c r="H52">
        <f t="shared" si="15"/>
        <v>0.1</v>
      </c>
      <c r="I52">
        <f t="shared" si="16"/>
        <v>0.2</v>
      </c>
      <c r="J52">
        <f t="shared" si="17"/>
        <v>0.1</v>
      </c>
      <c r="N52">
        <v>2</v>
      </c>
      <c r="O52">
        <f t="shared" ref="O52:P58" si="19">AVERAGE(H52,H120)</f>
        <v>0.05</v>
      </c>
      <c r="P52">
        <f t="shared" si="19"/>
        <v>0.2</v>
      </c>
      <c r="Q52">
        <f t="shared" si="18"/>
        <v>0.15000000000000002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0.2</v>
      </c>
      <c r="J53">
        <f t="shared" si="17"/>
        <v>0.1</v>
      </c>
      <c r="N53">
        <v>3</v>
      </c>
      <c r="O53">
        <f t="shared" si="19"/>
        <v>0.05</v>
      </c>
      <c r="P53">
        <f t="shared" si="19"/>
        <v>0.2</v>
      </c>
      <c r="Q53">
        <f t="shared" si="18"/>
        <v>0.15000000000000002</v>
      </c>
    </row>
    <row r="54" spans="1:17" x14ac:dyDescent="0.3">
      <c r="A54" t="s">
        <v>128</v>
      </c>
      <c r="B54" t="s">
        <v>52</v>
      </c>
      <c r="C54">
        <v>1</v>
      </c>
      <c r="D54">
        <v>10</v>
      </c>
      <c r="G54">
        <v>4</v>
      </c>
      <c r="H54">
        <f t="shared" si="15"/>
        <v>0.1</v>
      </c>
      <c r="I54">
        <f t="shared" si="16"/>
        <v>0.1</v>
      </c>
      <c r="J54">
        <f t="shared" si="17"/>
        <v>0</v>
      </c>
      <c r="N54">
        <v>4</v>
      </c>
      <c r="O54">
        <f t="shared" si="19"/>
        <v>0.05</v>
      </c>
      <c r="P54">
        <f t="shared" si="19"/>
        <v>0.1</v>
      </c>
      <c r="Q54">
        <f t="shared" si="18"/>
        <v>0.05</v>
      </c>
    </row>
    <row r="55" spans="1:17" x14ac:dyDescent="0.3">
      <c r="A55" t="s">
        <v>129</v>
      </c>
      <c r="B55" t="s">
        <v>52</v>
      </c>
      <c r="C55">
        <v>8</v>
      </c>
      <c r="D55">
        <v>10</v>
      </c>
      <c r="G55">
        <v>5</v>
      </c>
      <c r="H55">
        <f t="shared" si="15"/>
        <v>0.8</v>
      </c>
      <c r="I55">
        <f t="shared" si="16"/>
        <v>0.6</v>
      </c>
      <c r="J55">
        <f t="shared" si="17"/>
        <v>-0.20000000000000007</v>
      </c>
      <c r="N55">
        <v>5</v>
      </c>
      <c r="O55">
        <f t="shared" si="19"/>
        <v>0.85000000000000009</v>
      </c>
      <c r="P55">
        <f t="shared" si="19"/>
        <v>0.8</v>
      </c>
      <c r="Q55">
        <f t="shared" si="18"/>
        <v>-5.0000000000000044E-2</v>
      </c>
    </row>
    <row r="56" spans="1:17" x14ac:dyDescent="0.3">
      <c r="A56" t="s">
        <v>130</v>
      </c>
      <c r="B56" t="s">
        <v>52</v>
      </c>
      <c r="C56">
        <v>6</v>
      </c>
      <c r="D56">
        <v>10</v>
      </c>
      <c r="G56">
        <v>6</v>
      </c>
      <c r="H56">
        <f t="shared" si="15"/>
        <v>0.6</v>
      </c>
      <c r="I56">
        <f t="shared" si="16"/>
        <v>0.9</v>
      </c>
      <c r="J56">
        <f t="shared" si="17"/>
        <v>0.30000000000000004</v>
      </c>
      <c r="N56">
        <v>6</v>
      </c>
      <c r="O56">
        <f t="shared" si="19"/>
        <v>0.6</v>
      </c>
      <c r="P56">
        <f t="shared" si="19"/>
        <v>0.9</v>
      </c>
      <c r="Q56">
        <f t="shared" si="18"/>
        <v>0.30000000000000004</v>
      </c>
    </row>
    <row r="57" spans="1:17" x14ac:dyDescent="0.3">
      <c r="A57" t="s">
        <v>131</v>
      </c>
      <c r="B57" t="s">
        <v>52</v>
      </c>
      <c r="C57">
        <v>8</v>
      </c>
      <c r="D57">
        <v>10</v>
      </c>
      <c r="G57">
        <v>7</v>
      </c>
      <c r="H57">
        <f t="shared" si="15"/>
        <v>0.8</v>
      </c>
      <c r="I57">
        <f t="shared" si="16"/>
        <v>0.9</v>
      </c>
      <c r="J57">
        <f t="shared" si="17"/>
        <v>9.9999999999999978E-2</v>
      </c>
      <c r="N57">
        <v>7</v>
      </c>
      <c r="O57">
        <f t="shared" si="19"/>
        <v>0.75</v>
      </c>
      <c r="P57">
        <f t="shared" si="19"/>
        <v>0.95</v>
      </c>
      <c r="Q57">
        <f t="shared" si="18"/>
        <v>0.19999999999999996</v>
      </c>
    </row>
    <row r="58" spans="1:17" x14ac:dyDescent="0.3">
      <c r="A58" t="s">
        <v>132</v>
      </c>
      <c r="B58" t="s">
        <v>52</v>
      </c>
      <c r="C58">
        <v>6</v>
      </c>
      <c r="D58">
        <v>10</v>
      </c>
      <c r="G58">
        <v>8</v>
      </c>
      <c r="H58">
        <f t="shared" si="15"/>
        <v>0.6</v>
      </c>
      <c r="I58">
        <f t="shared" si="16"/>
        <v>0.9</v>
      </c>
      <c r="J58">
        <f t="shared" si="17"/>
        <v>0.30000000000000004</v>
      </c>
      <c r="N58">
        <v>8</v>
      </c>
      <c r="O58">
        <f t="shared" si="19"/>
        <v>0.8</v>
      </c>
      <c r="P58">
        <f t="shared" si="19"/>
        <v>0.8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8.75</v>
      </c>
      <c r="P59" t="s">
        <v>47</v>
      </c>
      <c r="Q59">
        <f>100*SUM(Q51:Q58)/8</f>
        <v>10.625</v>
      </c>
    </row>
    <row r="60" spans="1:17" x14ac:dyDescent="0.3">
      <c r="A60" t="s">
        <v>94</v>
      </c>
      <c r="B60" t="s">
        <v>52</v>
      </c>
      <c r="C60">
        <v>2</v>
      </c>
      <c r="D60">
        <v>10</v>
      </c>
    </row>
    <row r="61" spans="1:17" x14ac:dyDescent="0.3">
      <c r="A61" t="s">
        <v>95</v>
      </c>
      <c r="B61" t="s">
        <v>52</v>
      </c>
      <c r="C61">
        <v>2</v>
      </c>
      <c r="D61">
        <v>10</v>
      </c>
    </row>
    <row r="62" spans="1:17" x14ac:dyDescent="0.3">
      <c r="A62" t="s">
        <v>96</v>
      </c>
      <c r="B62" t="s">
        <v>52</v>
      </c>
      <c r="C62">
        <v>1</v>
      </c>
      <c r="D62">
        <v>10</v>
      </c>
    </row>
    <row r="63" spans="1:17" x14ac:dyDescent="0.3">
      <c r="A63" t="s">
        <v>97</v>
      </c>
      <c r="B63" t="s">
        <v>52</v>
      </c>
      <c r="C63">
        <v>6</v>
      </c>
      <c r="D63">
        <v>10</v>
      </c>
    </row>
    <row r="64" spans="1:17" x14ac:dyDescent="0.3">
      <c r="A64" t="s">
        <v>98</v>
      </c>
      <c r="B64" t="s">
        <v>52</v>
      </c>
      <c r="C64">
        <v>9</v>
      </c>
      <c r="D64">
        <v>10</v>
      </c>
    </row>
    <row r="65" spans="1:10" x14ac:dyDescent="0.3">
      <c r="A65" t="s">
        <v>99</v>
      </c>
      <c r="B65" t="s">
        <v>52</v>
      </c>
      <c r="C65">
        <v>9</v>
      </c>
      <c r="D65">
        <v>10</v>
      </c>
    </row>
    <row r="66" spans="1:10" x14ac:dyDescent="0.3">
      <c r="A66" t="s">
        <v>100</v>
      </c>
      <c r="B66" t="s">
        <v>52</v>
      </c>
      <c r="C66">
        <v>9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0.1</v>
      </c>
      <c r="J71">
        <f t="shared" ref="J71:J78" si="22">I71-H71</f>
        <v>0.1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1</v>
      </c>
      <c r="D73">
        <v>10</v>
      </c>
      <c r="G73">
        <v>3</v>
      </c>
      <c r="H73">
        <f t="shared" si="20"/>
        <v>0.1</v>
      </c>
      <c r="I73">
        <f t="shared" si="21"/>
        <v>0.1</v>
      </c>
      <c r="J73">
        <f t="shared" si="22"/>
        <v>0</v>
      </c>
    </row>
    <row r="74" spans="1:10" x14ac:dyDescent="0.3">
      <c r="A74" t="s">
        <v>104</v>
      </c>
      <c r="B74" t="s">
        <v>57</v>
      </c>
      <c r="C74">
        <v>1</v>
      </c>
      <c r="D74">
        <v>10</v>
      </c>
      <c r="G74">
        <v>4</v>
      </c>
      <c r="H74">
        <f t="shared" si="20"/>
        <v>0.1</v>
      </c>
      <c r="I74">
        <f t="shared" si="21"/>
        <v>0.1</v>
      </c>
      <c r="J74">
        <f t="shared" si="22"/>
        <v>0</v>
      </c>
    </row>
    <row r="75" spans="1:10" x14ac:dyDescent="0.3">
      <c r="A75" t="s">
        <v>105</v>
      </c>
      <c r="B75" t="s">
        <v>57</v>
      </c>
      <c r="C75">
        <v>4</v>
      </c>
      <c r="D75">
        <v>10</v>
      </c>
      <c r="G75">
        <v>5</v>
      </c>
      <c r="H75">
        <f t="shared" si="20"/>
        <v>0.4</v>
      </c>
      <c r="I75">
        <f t="shared" si="21"/>
        <v>0.9</v>
      </c>
      <c r="J75">
        <f t="shared" si="22"/>
        <v>0.5</v>
      </c>
    </row>
    <row r="76" spans="1:10" x14ac:dyDescent="0.3">
      <c r="A76" t="s">
        <v>106</v>
      </c>
      <c r="B76" t="s">
        <v>57</v>
      </c>
      <c r="C76">
        <v>4</v>
      </c>
      <c r="D76">
        <v>10</v>
      </c>
      <c r="G76">
        <v>6</v>
      </c>
      <c r="H76">
        <f t="shared" si="20"/>
        <v>0.4</v>
      </c>
      <c r="I76">
        <f t="shared" si="21"/>
        <v>0.6</v>
      </c>
      <c r="J76">
        <f t="shared" si="22"/>
        <v>0.19999999999999996</v>
      </c>
    </row>
    <row r="77" spans="1:10" x14ac:dyDescent="0.3">
      <c r="A77" t="s">
        <v>107</v>
      </c>
      <c r="B77" t="s">
        <v>57</v>
      </c>
      <c r="C77">
        <v>6</v>
      </c>
      <c r="D77">
        <v>10</v>
      </c>
      <c r="G77">
        <v>7</v>
      </c>
      <c r="H77">
        <f t="shared" si="20"/>
        <v>0.6</v>
      </c>
      <c r="I77">
        <f t="shared" si="21"/>
        <v>0.9</v>
      </c>
      <c r="J77">
        <f t="shared" si="22"/>
        <v>0.30000000000000004</v>
      </c>
    </row>
    <row r="78" spans="1:10" x14ac:dyDescent="0.3">
      <c r="A78" t="s">
        <v>108</v>
      </c>
      <c r="B78" t="s">
        <v>57</v>
      </c>
      <c r="C78">
        <v>8</v>
      </c>
      <c r="D78">
        <v>10</v>
      </c>
      <c r="G78">
        <v>8</v>
      </c>
      <c r="H78">
        <f t="shared" si="20"/>
        <v>0.8</v>
      </c>
      <c r="I78">
        <f t="shared" si="21"/>
        <v>0.9</v>
      </c>
      <c r="J78">
        <f t="shared" si="22"/>
        <v>9.9999999999999978E-2</v>
      </c>
    </row>
    <row r="79" spans="1:10" x14ac:dyDescent="0.3">
      <c r="A79" t="s">
        <v>69</v>
      </c>
      <c r="B79" t="s">
        <v>57</v>
      </c>
      <c r="C79">
        <v>1</v>
      </c>
      <c r="D79">
        <v>10</v>
      </c>
      <c r="I79" t="s">
        <v>47</v>
      </c>
      <c r="J79">
        <f>100*SUM(J71:J78)/8</f>
        <v>15.000000000000002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1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9</v>
      </c>
      <c r="D83">
        <v>10</v>
      </c>
    </row>
    <row r="84" spans="1:10" x14ac:dyDescent="0.3">
      <c r="A84" t="s">
        <v>74</v>
      </c>
      <c r="B84" t="s">
        <v>57</v>
      </c>
      <c r="C84">
        <v>6</v>
      </c>
      <c r="D84">
        <v>10</v>
      </c>
    </row>
    <row r="85" spans="1:10" x14ac:dyDescent="0.3">
      <c r="A85" t="s">
        <v>75</v>
      </c>
      <c r="B85" t="s">
        <v>57</v>
      </c>
      <c r="C85">
        <v>9</v>
      </c>
      <c r="D85">
        <v>10</v>
      </c>
    </row>
    <row r="86" spans="1:10" x14ac:dyDescent="0.3">
      <c r="A86" t="s">
        <v>76</v>
      </c>
      <c r="B86" t="s">
        <v>57</v>
      </c>
      <c r="C86">
        <v>9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0.3</v>
      </c>
      <c r="J88">
        <f t="shared" si="25"/>
        <v>0.3</v>
      </c>
    </row>
    <row r="89" spans="1:10" x14ac:dyDescent="0.3">
      <c r="A89" t="s">
        <v>111</v>
      </c>
      <c r="B89" t="s">
        <v>57</v>
      </c>
      <c r="C89">
        <v>1</v>
      </c>
      <c r="D89">
        <v>10</v>
      </c>
      <c r="G89">
        <v>3</v>
      </c>
      <c r="H89">
        <f t="shared" si="23"/>
        <v>0.1</v>
      </c>
      <c r="I89">
        <f t="shared" si="24"/>
        <v>0.2</v>
      </c>
      <c r="J89">
        <f t="shared" si="25"/>
        <v>0.1</v>
      </c>
    </row>
    <row r="90" spans="1:10" x14ac:dyDescent="0.3">
      <c r="A90" t="s">
        <v>112</v>
      </c>
      <c r="B90" t="s">
        <v>57</v>
      </c>
      <c r="C90">
        <v>1</v>
      </c>
      <c r="D90">
        <v>10</v>
      </c>
      <c r="G90">
        <v>4</v>
      </c>
      <c r="H90">
        <f t="shared" si="23"/>
        <v>0.1</v>
      </c>
      <c r="I90">
        <f t="shared" si="24"/>
        <v>0.1</v>
      </c>
      <c r="J90">
        <f t="shared" si="25"/>
        <v>0</v>
      </c>
    </row>
    <row r="91" spans="1:10" x14ac:dyDescent="0.3">
      <c r="A91" t="s">
        <v>113</v>
      </c>
      <c r="B91" t="s">
        <v>57</v>
      </c>
      <c r="C91">
        <v>5</v>
      </c>
      <c r="D91">
        <v>10</v>
      </c>
      <c r="G91">
        <v>5</v>
      </c>
      <c r="H91">
        <f t="shared" si="23"/>
        <v>0.5</v>
      </c>
      <c r="I91">
        <f t="shared" si="24"/>
        <v>0.3</v>
      </c>
      <c r="J91">
        <f t="shared" si="25"/>
        <v>-0.2</v>
      </c>
    </row>
    <row r="92" spans="1:10" x14ac:dyDescent="0.3">
      <c r="A92" t="s">
        <v>114</v>
      </c>
      <c r="B92" t="s">
        <v>57</v>
      </c>
      <c r="C92">
        <v>5</v>
      </c>
      <c r="D92">
        <v>10</v>
      </c>
      <c r="G92">
        <v>6</v>
      </c>
      <c r="H92">
        <f t="shared" si="23"/>
        <v>0.5</v>
      </c>
      <c r="I92">
        <f t="shared" si="24"/>
        <v>0.7</v>
      </c>
      <c r="J92">
        <f t="shared" si="25"/>
        <v>0.19999999999999996</v>
      </c>
    </row>
    <row r="93" spans="1:10" x14ac:dyDescent="0.3">
      <c r="A93" t="s">
        <v>115</v>
      </c>
      <c r="B93" t="s">
        <v>57</v>
      </c>
      <c r="C93">
        <v>5</v>
      </c>
      <c r="D93">
        <v>10</v>
      </c>
      <c r="G93">
        <v>7</v>
      </c>
      <c r="H93">
        <f t="shared" si="23"/>
        <v>0.5</v>
      </c>
      <c r="I93">
        <f t="shared" si="24"/>
        <v>1</v>
      </c>
      <c r="J93">
        <f t="shared" si="25"/>
        <v>0.5</v>
      </c>
    </row>
    <row r="94" spans="1:10" x14ac:dyDescent="0.3">
      <c r="A94" t="s">
        <v>116</v>
      </c>
      <c r="B94" t="s">
        <v>57</v>
      </c>
      <c r="C94">
        <v>7</v>
      </c>
      <c r="D94">
        <v>10</v>
      </c>
      <c r="G94">
        <v>8</v>
      </c>
      <c r="H94">
        <f t="shared" si="23"/>
        <v>0.7</v>
      </c>
      <c r="I94">
        <f t="shared" si="24"/>
        <v>0.8</v>
      </c>
      <c r="J94">
        <f t="shared" si="25"/>
        <v>0.10000000000000009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12.5</v>
      </c>
    </row>
    <row r="96" spans="1:10" x14ac:dyDescent="0.3">
      <c r="A96" t="s">
        <v>78</v>
      </c>
      <c r="B96" t="s">
        <v>57</v>
      </c>
      <c r="C96">
        <v>3</v>
      </c>
      <c r="D96">
        <v>10</v>
      </c>
    </row>
    <row r="97" spans="1:10" x14ac:dyDescent="0.3">
      <c r="A97" t="s">
        <v>79</v>
      </c>
      <c r="B97" t="s">
        <v>57</v>
      </c>
      <c r="C97">
        <v>2</v>
      </c>
      <c r="D97">
        <v>10</v>
      </c>
    </row>
    <row r="98" spans="1:10" x14ac:dyDescent="0.3">
      <c r="A98" t="s">
        <v>80</v>
      </c>
      <c r="B98" t="s">
        <v>57</v>
      </c>
      <c r="C98">
        <v>1</v>
      </c>
      <c r="D98">
        <v>10</v>
      </c>
    </row>
    <row r="99" spans="1:10" x14ac:dyDescent="0.3">
      <c r="A99" t="s">
        <v>81</v>
      </c>
      <c r="B99" t="s">
        <v>57</v>
      </c>
      <c r="C99">
        <v>3</v>
      </c>
      <c r="D99">
        <v>10</v>
      </c>
    </row>
    <row r="100" spans="1:10" x14ac:dyDescent="0.3">
      <c r="A100" t="s">
        <v>82</v>
      </c>
      <c r="B100" t="s">
        <v>57</v>
      </c>
      <c r="C100">
        <v>7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8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0.1</v>
      </c>
      <c r="J104">
        <f t="shared" si="28"/>
        <v>0.1</v>
      </c>
    </row>
    <row r="105" spans="1:10" x14ac:dyDescent="0.3">
      <c r="A105" t="s">
        <v>119</v>
      </c>
      <c r="B105" t="s">
        <v>57</v>
      </c>
      <c r="C105">
        <v>2</v>
      </c>
      <c r="D105">
        <v>10</v>
      </c>
      <c r="G105">
        <v>3</v>
      </c>
      <c r="H105">
        <f t="shared" si="26"/>
        <v>0.2</v>
      </c>
      <c r="I105">
        <f t="shared" si="27"/>
        <v>0.1</v>
      </c>
      <c r="J105">
        <f t="shared" si="28"/>
        <v>-0.1</v>
      </c>
    </row>
    <row r="106" spans="1:10" x14ac:dyDescent="0.3">
      <c r="A106" t="s">
        <v>120</v>
      </c>
      <c r="B106" t="s">
        <v>57</v>
      </c>
      <c r="C106">
        <v>3</v>
      </c>
      <c r="D106">
        <v>10</v>
      </c>
      <c r="G106">
        <v>4</v>
      </c>
      <c r="H106">
        <f t="shared" si="26"/>
        <v>0.3</v>
      </c>
      <c r="I106">
        <f t="shared" si="27"/>
        <v>0.1</v>
      </c>
      <c r="J106">
        <f t="shared" si="28"/>
        <v>-0.19999999999999998</v>
      </c>
    </row>
    <row r="107" spans="1:10" x14ac:dyDescent="0.3">
      <c r="A107" t="s">
        <v>121</v>
      </c>
      <c r="B107" t="s">
        <v>57</v>
      </c>
      <c r="C107">
        <v>3</v>
      </c>
      <c r="D107">
        <v>10</v>
      </c>
      <c r="G107">
        <v>5</v>
      </c>
      <c r="H107">
        <f t="shared" si="26"/>
        <v>0.3</v>
      </c>
      <c r="I107">
        <f t="shared" si="27"/>
        <v>0.7</v>
      </c>
      <c r="J107">
        <f t="shared" si="28"/>
        <v>0.39999999999999997</v>
      </c>
    </row>
    <row r="108" spans="1:10" x14ac:dyDescent="0.3">
      <c r="A108" t="s">
        <v>122</v>
      </c>
      <c r="B108" t="s">
        <v>57</v>
      </c>
      <c r="C108">
        <v>6</v>
      </c>
      <c r="D108">
        <v>10</v>
      </c>
      <c r="G108">
        <v>6</v>
      </c>
      <c r="H108">
        <f t="shared" si="26"/>
        <v>0.6</v>
      </c>
      <c r="I108">
        <f t="shared" si="27"/>
        <v>0.7</v>
      </c>
      <c r="J108">
        <f t="shared" si="28"/>
        <v>9.9999999999999978E-2</v>
      </c>
    </row>
    <row r="109" spans="1:10" x14ac:dyDescent="0.3">
      <c r="A109" t="s">
        <v>123</v>
      </c>
      <c r="B109" t="s">
        <v>57</v>
      </c>
      <c r="C109">
        <v>8</v>
      </c>
      <c r="D109">
        <v>10</v>
      </c>
      <c r="G109">
        <v>7</v>
      </c>
      <c r="H109">
        <f t="shared" si="26"/>
        <v>0.8</v>
      </c>
      <c r="I109">
        <f t="shared" si="27"/>
        <v>0.8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7</v>
      </c>
      <c r="D110">
        <v>10</v>
      </c>
      <c r="G110">
        <v>8</v>
      </c>
      <c r="H110">
        <f t="shared" si="26"/>
        <v>0.7</v>
      </c>
      <c r="I110">
        <f t="shared" si="27"/>
        <v>0.7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3.7499999999999991</v>
      </c>
    </row>
    <row r="112" spans="1:10" x14ac:dyDescent="0.3">
      <c r="A112" t="s">
        <v>86</v>
      </c>
      <c r="B112" t="s">
        <v>57</v>
      </c>
      <c r="C112">
        <v>1</v>
      </c>
      <c r="D112">
        <v>10</v>
      </c>
    </row>
    <row r="113" spans="1:10" x14ac:dyDescent="0.3">
      <c r="A113" t="s">
        <v>87</v>
      </c>
      <c r="B113" t="s">
        <v>57</v>
      </c>
      <c r="C113">
        <v>1</v>
      </c>
      <c r="D113">
        <v>10</v>
      </c>
    </row>
    <row r="114" spans="1:10" x14ac:dyDescent="0.3">
      <c r="A114" t="s">
        <v>88</v>
      </c>
      <c r="B114" t="s">
        <v>57</v>
      </c>
      <c r="C114">
        <v>1</v>
      </c>
      <c r="D114">
        <v>10</v>
      </c>
    </row>
    <row r="115" spans="1:10" x14ac:dyDescent="0.3">
      <c r="A115" t="s">
        <v>89</v>
      </c>
      <c r="B115" t="s">
        <v>57</v>
      </c>
      <c r="C115">
        <v>7</v>
      </c>
      <c r="D115">
        <v>10</v>
      </c>
    </row>
    <row r="116" spans="1:10" x14ac:dyDescent="0.3">
      <c r="A116" t="s">
        <v>90</v>
      </c>
      <c r="B116" t="s">
        <v>57</v>
      </c>
      <c r="C116">
        <v>7</v>
      </c>
      <c r="D116">
        <v>10</v>
      </c>
    </row>
    <row r="117" spans="1:10" x14ac:dyDescent="0.3">
      <c r="A117" t="s">
        <v>91</v>
      </c>
      <c r="B117" t="s">
        <v>57</v>
      </c>
      <c r="C117">
        <v>8</v>
      </c>
      <c r="D117">
        <v>10</v>
      </c>
    </row>
    <row r="118" spans="1:10" x14ac:dyDescent="0.3">
      <c r="A118" t="s">
        <v>92</v>
      </c>
      <c r="B118" t="s">
        <v>57</v>
      </c>
      <c r="C118">
        <v>7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0.1</v>
      </c>
      <c r="J119">
        <f t="shared" ref="J119:J126" si="31">I119-H119</f>
        <v>0.1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0.2</v>
      </c>
      <c r="J120">
        <f t="shared" si="31"/>
        <v>0.2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0.2</v>
      </c>
      <c r="J121">
        <f t="shared" si="31"/>
        <v>0.2</v>
      </c>
    </row>
    <row r="122" spans="1:10" x14ac:dyDescent="0.3">
      <c r="A122" t="s">
        <v>128</v>
      </c>
      <c r="B122" t="s">
        <v>57</v>
      </c>
      <c r="C122">
        <v>0</v>
      </c>
      <c r="D122">
        <v>10</v>
      </c>
      <c r="G122">
        <v>4</v>
      </c>
      <c r="H122">
        <f t="shared" si="29"/>
        <v>0</v>
      </c>
      <c r="I122">
        <f t="shared" si="30"/>
        <v>0.1</v>
      </c>
      <c r="J122">
        <f t="shared" si="31"/>
        <v>0.1</v>
      </c>
    </row>
    <row r="123" spans="1:10" x14ac:dyDescent="0.3">
      <c r="A123" t="s">
        <v>129</v>
      </c>
      <c r="B123" t="s">
        <v>57</v>
      </c>
      <c r="C123">
        <v>9</v>
      </c>
      <c r="D123">
        <v>10</v>
      </c>
      <c r="G123">
        <v>5</v>
      </c>
      <c r="H123">
        <f t="shared" si="29"/>
        <v>0.9</v>
      </c>
      <c r="I123">
        <f t="shared" si="30"/>
        <v>1</v>
      </c>
      <c r="J123">
        <f t="shared" si="31"/>
        <v>9.9999999999999978E-2</v>
      </c>
    </row>
    <row r="124" spans="1:10" x14ac:dyDescent="0.3">
      <c r="A124" t="s">
        <v>130</v>
      </c>
      <c r="B124" t="s">
        <v>57</v>
      </c>
      <c r="C124">
        <v>6</v>
      </c>
      <c r="D124">
        <v>10</v>
      </c>
      <c r="G124">
        <v>6</v>
      </c>
      <c r="H124">
        <f t="shared" si="29"/>
        <v>0.6</v>
      </c>
      <c r="I124">
        <f t="shared" si="30"/>
        <v>0.9</v>
      </c>
      <c r="J124">
        <f t="shared" si="31"/>
        <v>0.30000000000000004</v>
      </c>
    </row>
    <row r="125" spans="1:10" x14ac:dyDescent="0.3">
      <c r="A125" t="s">
        <v>131</v>
      </c>
      <c r="B125" t="s">
        <v>57</v>
      </c>
      <c r="C125">
        <v>7</v>
      </c>
      <c r="D125">
        <v>10</v>
      </c>
      <c r="G125">
        <v>7</v>
      </c>
      <c r="H125">
        <f t="shared" si="29"/>
        <v>0.7</v>
      </c>
      <c r="I125">
        <f t="shared" si="30"/>
        <v>1</v>
      </c>
      <c r="J125">
        <f t="shared" si="31"/>
        <v>0.30000000000000004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0.7</v>
      </c>
      <c r="J126">
        <f t="shared" si="31"/>
        <v>-0.30000000000000004</v>
      </c>
    </row>
    <row r="127" spans="1:10" x14ac:dyDescent="0.3">
      <c r="A127" t="s">
        <v>93</v>
      </c>
      <c r="B127" t="s">
        <v>57</v>
      </c>
      <c r="C127">
        <v>1</v>
      </c>
      <c r="D127">
        <v>10</v>
      </c>
      <c r="I127" t="s">
        <v>47</v>
      </c>
      <c r="J127">
        <f>100*SUM(J119:J126)/8</f>
        <v>12.5</v>
      </c>
    </row>
    <row r="128" spans="1:10" x14ac:dyDescent="0.3">
      <c r="A128" t="s">
        <v>94</v>
      </c>
      <c r="B128" t="s">
        <v>57</v>
      </c>
      <c r="C128">
        <v>2</v>
      </c>
      <c r="D128">
        <v>10</v>
      </c>
    </row>
    <row r="129" spans="1:4" x14ac:dyDescent="0.3">
      <c r="A129" t="s">
        <v>95</v>
      </c>
      <c r="B129" t="s">
        <v>57</v>
      </c>
      <c r="C129">
        <v>2</v>
      </c>
      <c r="D129">
        <v>10</v>
      </c>
    </row>
    <row r="130" spans="1:4" x14ac:dyDescent="0.3">
      <c r="A130" t="s">
        <v>96</v>
      </c>
      <c r="B130" t="s">
        <v>57</v>
      </c>
      <c r="C130">
        <v>1</v>
      </c>
      <c r="D130">
        <v>10</v>
      </c>
    </row>
    <row r="131" spans="1:4" x14ac:dyDescent="0.3">
      <c r="A131" t="s">
        <v>97</v>
      </c>
      <c r="B131" t="s">
        <v>57</v>
      </c>
      <c r="C131">
        <v>10</v>
      </c>
      <c r="D131">
        <v>10</v>
      </c>
    </row>
    <row r="132" spans="1:4" x14ac:dyDescent="0.3">
      <c r="A132" t="s">
        <v>98</v>
      </c>
      <c r="B132" t="s">
        <v>57</v>
      </c>
      <c r="C132">
        <v>9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7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</v>
      </c>
      <c r="J4">
        <f t="shared" si="2"/>
        <v>0</v>
      </c>
      <c r="N4">
        <v>2</v>
      </c>
      <c r="O4">
        <f t="shared" ref="O4:P10" si="4">AVERAGE(H4,H72)</f>
        <v>0</v>
      </c>
      <c r="P4">
        <f t="shared" si="4"/>
        <v>0</v>
      </c>
      <c r="Q4">
        <f t="shared" si="3"/>
        <v>0</v>
      </c>
    </row>
    <row r="5" spans="1:17" x14ac:dyDescent="0.3">
      <c r="A5" t="s">
        <v>103</v>
      </c>
      <c r="B5" t="s">
        <v>52</v>
      </c>
      <c r="C5">
        <v>1</v>
      </c>
      <c r="D5">
        <v>10</v>
      </c>
      <c r="G5">
        <v>3</v>
      </c>
      <c r="H5">
        <f t="shared" si="0"/>
        <v>0.1</v>
      </c>
      <c r="I5">
        <f t="shared" si="1"/>
        <v>0</v>
      </c>
      <c r="J5">
        <f t="shared" si="2"/>
        <v>-0.1</v>
      </c>
      <c r="N5">
        <v>3</v>
      </c>
      <c r="O5">
        <f t="shared" si="4"/>
        <v>0.1</v>
      </c>
      <c r="P5">
        <f t="shared" si="4"/>
        <v>0.15</v>
      </c>
      <c r="Q5">
        <f t="shared" si="3"/>
        <v>4.9999999999999989E-2</v>
      </c>
    </row>
    <row r="6" spans="1:17" x14ac:dyDescent="0.3">
      <c r="A6" t="s">
        <v>104</v>
      </c>
      <c r="B6" t="s">
        <v>52</v>
      </c>
      <c r="C6">
        <v>1</v>
      </c>
      <c r="D6">
        <v>10</v>
      </c>
      <c r="G6">
        <v>4</v>
      </c>
      <c r="H6">
        <f t="shared" si="0"/>
        <v>0.1</v>
      </c>
      <c r="I6">
        <f t="shared" si="1"/>
        <v>0.1</v>
      </c>
      <c r="J6">
        <f t="shared" si="2"/>
        <v>0</v>
      </c>
      <c r="N6">
        <v>4</v>
      </c>
      <c r="O6">
        <f t="shared" si="4"/>
        <v>0.15000000000000002</v>
      </c>
      <c r="P6">
        <f t="shared" si="4"/>
        <v>0.1</v>
      </c>
      <c r="Q6">
        <f t="shared" si="3"/>
        <v>-5.0000000000000017E-2</v>
      </c>
    </row>
    <row r="7" spans="1:17" x14ac:dyDescent="0.3">
      <c r="A7" t="s">
        <v>105</v>
      </c>
      <c r="B7" t="s">
        <v>52</v>
      </c>
      <c r="C7">
        <v>7</v>
      </c>
      <c r="D7">
        <v>10</v>
      </c>
      <c r="G7">
        <v>5</v>
      </c>
      <c r="H7">
        <f t="shared" si="0"/>
        <v>0.7</v>
      </c>
      <c r="I7">
        <f t="shared" si="1"/>
        <v>0.8</v>
      </c>
      <c r="J7">
        <f t="shared" si="2"/>
        <v>0.10000000000000009</v>
      </c>
      <c r="N7">
        <v>5</v>
      </c>
      <c r="O7">
        <f t="shared" si="4"/>
        <v>0.64999999999999991</v>
      </c>
      <c r="P7">
        <f t="shared" si="4"/>
        <v>0.85000000000000009</v>
      </c>
      <c r="Q7">
        <f t="shared" si="3"/>
        <v>0.20000000000000018</v>
      </c>
    </row>
    <row r="8" spans="1:17" x14ac:dyDescent="0.3">
      <c r="A8" t="s">
        <v>106</v>
      </c>
      <c r="B8" t="s">
        <v>52</v>
      </c>
      <c r="C8">
        <v>8</v>
      </c>
      <c r="D8">
        <v>10</v>
      </c>
      <c r="G8">
        <v>6</v>
      </c>
      <c r="H8">
        <f t="shared" si="0"/>
        <v>0.8</v>
      </c>
      <c r="I8">
        <f t="shared" si="1"/>
        <v>1</v>
      </c>
      <c r="J8">
        <f t="shared" si="2"/>
        <v>0.19999999999999996</v>
      </c>
      <c r="N8">
        <v>6</v>
      </c>
      <c r="O8">
        <f t="shared" si="4"/>
        <v>0.75</v>
      </c>
      <c r="P8">
        <f t="shared" si="4"/>
        <v>0.9</v>
      </c>
      <c r="Q8">
        <f t="shared" si="3"/>
        <v>0.15000000000000002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0.9</v>
      </c>
      <c r="J9">
        <f t="shared" si="2"/>
        <v>-9.9999999999999978E-2</v>
      </c>
      <c r="N9">
        <v>7</v>
      </c>
      <c r="O9">
        <f t="shared" si="4"/>
        <v>0.95</v>
      </c>
      <c r="P9">
        <f t="shared" si="4"/>
        <v>0.95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0.9</v>
      </c>
      <c r="J10">
        <f t="shared" si="2"/>
        <v>-9.9999999999999978E-2</v>
      </c>
      <c r="N10">
        <v>8</v>
      </c>
      <c r="O10">
        <f t="shared" si="4"/>
        <v>0.95</v>
      </c>
      <c r="P10">
        <f t="shared" si="4"/>
        <v>0.95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0</v>
      </c>
      <c r="P11" t="s">
        <v>47</v>
      </c>
      <c r="Q11">
        <f>100*SUM(Q3:Q10)/8</f>
        <v>4.3750000000000027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1</v>
      </c>
      <c r="D14">
        <v>10</v>
      </c>
    </row>
    <row r="15" spans="1:17" x14ac:dyDescent="0.3">
      <c r="A15" t="s">
        <v>73</v>
      </c>
      <c r="B15" t="s">
        <v>52</v>
      </c>
      <c r="C15">
        <v>8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9</v>
      </c>
      <c r="D17">
        <v>10</v>
      </c>
    </row>
    <row r="18" spans="1:17" x14ac:dyDescent="0.3">
      <c r="A18" t="s">
        <v>76</v>
      </c>
      <c r="B18" t="s">
        <v>52</v>
      </c>
      <c r="C18">
        <v>9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</v>
      </c>
      <c r="J20">
        <f t="shared" si="7"/>
        <v>0</v>
      </c>
      <c r="N20">
        <v>2</v>
      </c>
      <c r="O20">
        <f t="shared" ref="O20:P26" si="9">AVERAGE(H20,H88)</f>
        <v>0</v>
      </c>
      <c r="P20">
        <f t="shared" si="9"/>
        <v>0.1</v>
      </c>
      <c r="Q20">
        <f t="shared" si="8"/>
        <v>0.1</v>
      </c>
    </row>
    <row r="21" spans="1:17" x14ac:dyDescent="0.3">
      <c r="A21" t="s">
        <v>111</v>
      </c>
      <c r="B21" t="s">
        <v>52</v>
      </c>
      <c r="C21">
        <v>2</v>
      </c>
      <c r="D21">
        <v>10</v>
      </c>
      <c r="G21">
        <v>3</v>
      </c>
      <c r="H21">
        <f t="shared" si="5"/>
        <v>0.2</v>
      </c>
      <c r="I21">
        <f t="shared" si="6"/>
        <v>0.1</v>
      </c>
      <c r="J21">
        <f t="shared" si="7"/>
        <v>-0.1</v>
      </c>
      <c r="N21">
        <v>3</v>
      </c>
      <c r="O21">
        <f t="shared" si="9"/>
        <v>0.15000000000000002</v>
      </c>
      <c r="P21">
        <f t="shared" si="9"/>
        <v>0.2</v>
      </c>
      <c r="Q21">
        <f t="shared" si="8"/>
        <v>4.9999999999999989E-2</v>
      </c>
    </row>
    <row r="22" spans="1:17" x14ac:dyDescent="0.3">
      <c r="A22" t="s">
        <v>112</v>
      </c>
      <c r="B22" t="s">
        <v>52</v>
      </c>
      <c r="C22">
        <v>9</v>
      </c>
      <c r="D22">
        <v>10</v>
      </c>
      <c r="G22">
        <v>4</v>
      </c>
      <c r="H22">
        <f t="shared" si="5"/>
        <v>0.9</v>
      </c>
      <c r="I22">
        <f t="shared" si="6"/>
        <v>0.7</v>
      </c>
      <c r="J22">
        <f t="shared" si="7"/>
        <v>-0.20000000000000007</v>
      </c>
      <c r="N22">
        <v>4</v>
      </c>
      <c r="O22">
        <f t="shared" si="9"/>
        <v>0.7</v>
      </c>
      <c r="P22">
        <f t="shared" si="9"/>
        <v>0.5</v>
      </c>
      <c r="Q22">
        <f t="shared" si="8"/>
        <v>-0.19999999999999996</v>
      </c>
    </row>
    <row r="23" spans="1:17" x14ac:dyDescent="0.3">
      <c r="A23" t="s">
        <v>113</v>
      </c>
      <c r="B23" t="s">
        <v>52</v>
      </c>
      <c r="C23">
        <v>10</v>
      </c>
      <c r="D23">
        <v>10</v>
      </c>
      <c r="G23">
        <v>5</v>
      </c>
      <c r="H23">
        <f t="shared" si="5"/>
        <v>1</v>
      </c>
      <c r="I23">
        <f t="shared" si="6"/>
        <v>1</v>
      </c>
      <c r="J23">
        <f t="shared" si="7"/>
        <v>0</v>
      </c>
      <c r="N23">
        <v>5</v>
      </c>
      <c r="O23">
        <f t="shared" si="9"/>
        <v>0.85</v>
      </c>
      <c r="P23">
        <f t="shared" si="9"/>
        <v>1</v>
      </c>
      <c r="Q23">
        <f t="shared" si="8"/>
        <v>0.15000000000000002</v>
      </c>
    </row>
    <row r="24" spans="1:17" x14ac:dyDescent="0.3">
      <c r="A24" t="s">
        <v>114</v>
      </c>
      <c r="B24" t="s">
        <v>52</v>
      </c>
      <c r="C24">
        <v>8</v>
      </c>
      <c r="D24">
        <v>10</v>
      </c>
      <c r="G24">
        <v>6</v>
      </c>
      <c r="H24">
        <f t="shared" si="5"/>
        <v>0.8</v>
      </c>
      <c r="I24">
        <f t="shared" si="6"/>
        <v>0.9</v>
      </c>
      <c r="J24">
        <f t="shared" si="7"/>
        <v>9.9999999999999978E-2</v>
      </c>
      <c r="N24">
        <v>6</v>
      </c>
      <c r="O24">
        <f t="shared" si="9"/>
        <v>0.75</v>
      </c>
      <c r="P24">
        <f t="shared" si="9"/>
        <v>0.95</v>
      </c>
      <c r="Q24">
        <f t="shared" si="8"/>
        <v>0.19999999999999996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0.8</v>
      </c>
      <c r="J25">
        <f t="shared" si="7"/>
        <v>-0.19999999999999996</v>
      </c>
      <c r="N25">
        <v>7</v>
      </c>
      <c r="O25">
        <f t="shared" si="9"/>
        <v>1</v>
      </c>
      <c r="P25">
        <f t="shared" si="9"/>
        <v>0.9</v>
      </c>
      <c r="Q25">
        <f t="shared" si="8"/>
        <v>-9.9999999999999978E-2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-5</v>
      </c>
      <c r="P27" t="s">
        <v>47</v>
      </c>
      <c r="Q27">
        <f>100*SUM(Q19:Q26)/8</f>
        <v>2.5000000000000009</v>
      </c>
    </row>
    <row r="28" spans="1:17" x14ac:dyDescent="0.3">
      <c r="A28" t="s">
        <v>78</v>
      </c>
      <c r="B28" t="s">
        <v>52</v>
      </c>
      <c r="C28">
        <v>0</v>
      </c>
      <c r="D28">
        <v>10</v>
      </c>
    </row>
    <row r="29" spans="1:17" x14ac:dyDescent="0.3">
      <c r="A29" t="s">
        <v>79</v>
      </c>
      <c r="B29" t="s">
        <v>52</v>
      </c>
      <c r="C29">
        <v>1</v>
      </c>
      <c r="D29">
        <v>10</v>
      </c>
    </row>
    <row r="30" spans="1:17" x14ac:dyDescent="0.3">
      <c r="A30" t="s">
        <v>80</v>
      </c>
      <c r="B30" t="s">
        <v>52</v>
      </c>
      <c r="C30">
        <v>7</v>
      </c>
      <c r="D30">
        <v>10</v>
      </c>
    </row>
    <row r="31" spans="1:17" x14ac:dyDescent="0.3">
      <c r="A31" t="s">
        <v>81</v>
      </c>
      <c r="B31" t="s">
        <v>52</v>
      </c>
      <c r="C31">
        <v>10</v>
      </c>
      <c r="D31">
        <v>10</v>
      </c>
    </row>
    <row r="32" spans="1:17" x14ac:dyDescent="0.3">
      <c r="A32" t="s">
        <v>82</v>
      </c>
      <c r="B32" t="s">
        <v>52</v>
      </c>
      <c r="C32">
        <v>9</v>
      </c>
      <c r="D32">
        <v>10</v>
      </c>
    </row>
    <row r="33" spans="1:17" x14ac:dyDescent="0.3">
      <c r="A33" t="s">
        <v>83</v>
      </c>
      <c r="B33" t="s">
        <v>52</v>
      </c>
      <c r="C33">
        <v>8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0.6</v>
      </c>
      <c r="J36">
        <f t="shared" si="12"/>
        <v>0.6</v>
      </c>
      <c r="N36">
        <v>2</v>
      </c>
      <c r="O36">
        <f t="shared" ref="O36:P42" si="14">AVERAGE(H36,H104)</f>
        <v>0</v>
      </c>
      <c r="P36">
        <f t="shared" si="14"/>
        <v>0.44999999999999996</v>
      </c>
      <c r="Q36">
        <f t="shared" si="13"/>
        <v>0.44999999999999996</v>
      </c>
    </row>
    <row r="37" spans="1:17" x14ac:dyDescent="0.3">
      <c r="A37" t="s">
        <v>119</v>
      </c>
      <c r="B37" t="s">
        <v>52</v>
      </c>
      <c r="C37">
        <v>1</v>
      </c>
      <c r="D37">
        <v>10</v>
      </c>
      <c r="G37">
        <v>3</v>
      </c>
      <c r="H37">
        <f t="shared" si="10"/>
        <v>0.1</v>
      </c>
      <c r="I37">
        <f t="shared" si="11"/>
        <v>0.2</v>
      </c>
      <c r="J37">
        <f t="shared" si="12"/>
        <v>0.1</v>
      </c>
      <c r="N37">
        <v>3</v>
      </c>
      <c r="O37">
        <f t="shared" si="14"/>
        <v>0.15000000000000002</v>
      </c>
      <c r="P37">
        <f t="shared" si="14"/>
        <v>0.2</v>
      </c>
      <c r="Q37">
        <f t="shared" si="13"/>
        <v>4.9999999999999989E-2</v>
      </c>
    </row>
    <row r="38" spans="1:17" x14ac:dyDescent="0.3">
      <c r="A38" t="s">
        <v>120</v>
      </c>
      <c r="B38" t="s">
        <v>52</v>
      </c>
      <c r="C38">
        <v>5</v>
      </c>
      <c r="D38">
        <v>10</v>
      </c>
      <c r="G38">
        <v>4</v>
      </c>
      <c r="H38">
        <f t="shared" si="10"/>
        <v>0.5</v>
      </c>
      <c r="I38">
        <f t="shared" si="11"/>
        <v>0.7</v>
      </c>
      <c r="J38">
        <f t="shared" si="12"/>
        <v>0.19999999999999996</v>
      </c>
      <c r="N38">
        <v>4</v>
      </c>
      <c r="O38">
        <f t="shared" si="14"/>
        <v>0.5</v>
      </c>
      <c r="P38">
        <f t="shared" si="14"/>
        <v>0.6</v>
      </c>
      <c r="Q38">
        <f t="shared" si="13"/>
        <v>9.9999999999999978E-2</v>
      </c>
    </row>
    <row r="39" spans="1:17" x14ac:dyDescent="0.3">
      <c r="A39" t="s">
        <v>121</v>
      </c>
      <c r="B39" t="s">
        <v>52</v>
      </c>
      <c r="C39">
        <v>10</v>
      </c>
      <c r="D39">
        <v>10</v>
      </c>
      <c r="G39">
        <v>5</v>
      </c>
      <c r="H39">
        <f t="shared" si="10"/>
        <v>1</v>
      </c>
      <c r="I39">
        <f t="shared" si="11"/>
        <v>1</v>
      </c>
      <c r="J39">
        <f t="shared" si="12"/>
        <v>0</v>
      </c>
      <c r="N39">
        <v>5</v>
      </c>
      <c r="O39">
        <f t="shared" si="14"/>
        <v>0.95</v>
      </c>
      <c r="P39">
        <f t="shared" si="14"/>
        <v>0.9</v>
      </c>
      <c r="Q39">
        <f t="shared" si="13"/>
        <v>-4.9999999999999933E-2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0.95</v>
      </c>
      <c r="P40">
        <f t="shared" si="14"/>
        <v>1</v>
      </c>
      <c r="Q40">
        <f t="shared" si="13"/>
        <v>5.0000000000000044E-2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0.95</v>
      </c>
      <c r="P41">
        <f t="shared" si="14"/>
        <v>1</v>
      </c>
      <c r="Q41">
        <f t="shared" si="13"/>
        <v>5.0000000000000044E-2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0.95</v>
      </c>
      <c r="P42">
        <f t="shared" si="14"/>
        <v>1</v>
      </c>
      <c r="Q42">
        <f t="shared" si="13"/>
        <v>5.0000000000000044E-2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11.249999999999998</v>
      </c>
      <c r="P43" t="s">
        <v>47</v>
      </c>
      <c r="Q43">
        <f>100*SUM(Q35:Q42)/8</f>
        <v>8.75</v>
      </c>
    </row>
    <row r="44" spans="1:17" x14ac:dyDescent="0.3">
      <c r="A44" t="s">
        <v>86</v>
      </c>
      <c r="B44" t="s">
        <v>52</v>
      </c>
      <c r="C44">
        <v>6</v>
      </c>
      <c r="D44">
        <v>10</v>
      </c>
    </row>
    <row r="45" spans="1:17" x14ac:dyDescent="0.3">
      <c r="A45" t="s">
        <v>87</v>
      </c>
      <c r="B45" t="s">
        <v>52</v>
      </c>
      <c r="C45">
        <v>2</v>
      </c>
      <c r="D45">
        <v>10</v>
      </c>
    </row>
    <row r="46" spans="1:17" x14ac:dyDescent="0.3">
      <c r="A46" t="s">
        <v>88</v>
      </c>
      <c r="B46" t="s">
        <v>52</v>
      </c>
      <c r="C46">
        <v>7</v>
      </c>
      <c r="D46">
        <v>10</v>
      </c>
    </row>
    <row r="47" spans="1:17" x14ac:dyDescent="0.3">
      <c r="A47" t="s">
        <v>89</v>
      </c>
      <c r="B47" t="s">
        <v>52</v>
      </c>
      <c r="C47">
        <v>10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0.05</v>
      </c>
      <c r="Q51">
        <f t="shared" ref="Q51:Q58" si="18">P51-O51</f>
        <v>0.05</v>
      </c>
    </row>
    <row r="52" spans="1:17" x14ac:dyDescent="0.3">
      <c r="A52" t="s">
        <v>126</v>
      </c>
      <c r="B52" t="s">
        <v>52</v>
      </c>
      <c r="C52">
        <v>2</v>
      </c>
      <c r="D52">
        <v>10</v>
      </c>
      <c r="G52">
        <v>2</v>
      </c>
      <c r="H52">
        <f t="shared" si="15"/>
        <v>0.2</v>
      </c>
      <c r="I52">
        <f t="shared" si="16"/>
        <v>0</v>
      </c>
      <c r="J52">
        <f t="shared" si="17"/>
        <v>-0.2</v>
      </c>
      <c r="N52">
        <v>2</v>
      </c>
      <c r="O52">
        <f t="shared" ref="O52:P58" si="19">AVERAGE(H52,H120)</f>
        <v>0.1</v>
      </c>
      <c r="P52">
        <f t="shared" si="19"/>
        <v>0.1</v>
      </c>
      <c r="Q52">
        <f t="shared" si="18"/>
        <v>0</v>
      </c>
    </row>
    <row r="53" spans="1:17" x14ac:dyDescent="0.3">
      <c r="A53" t="s">
        <v>127</v>
      </c>
      <c r="B53" t="s">
        <v>52</v>
      </c>
      <c r="C53">
        <v>3</v>
      </c>
      <c r="D53">
        <v>10</v>
      </c>
      <c r="G53">
        <v>3</v>
      </c>
      <c r="H53">
        <f t="shared" si="15"/>
        <v>0.3</v>
      </c>
      <c r="I53">
        <f t="shared" si="16"/>
        <v>0.2</v>
      </c>
      <c r="J53">
        <f t="shared" si="17"/>
        <v>-9.9999999999999978E-2</v>
      </c>
      <c r="N53">
        <v>3</v>
      </c>
      <c r="O53">
        <f t="shared" si="19"/>
        <v>0.2</v>
      </c>
      <c r="P53">
        <f t="shared" si="19"/>
        <v>0.35</v>
      </c>
      <c r="Q53">
        <f t="shared" si="18"/>
        <v>0.14999999999999997</v>
      </c>
    </row>
    <row r="54" spans="1:17" x14ac:dyDescent="0.3">
      <c r="A54" t="s">
        <v>128</v>
      </c>
      <c r="B54" t="s">
        <v>52</v>
      </c>
      <c r="C54">
        <v>1</v>
      </c>
      <c r="D54">
        <v>10</v>
      </c>
      <c r="G54">
        <v>4</v>
      </c>
      <c r="H54">
        <f t="shared" si="15"/>
        <v>0.1</v>
      </c>
      <c r="I54">
        <f t="shared" si="16"/>
        <v>0.5</v>
      </c>
      <c r="J54">
        <f t="shared" si="17"/>
        <v>0.4</v>
      </c>
      <c r="N54">
        <v>4</v>
      </c>
      <c r="O54">
        <f t="shared" si="19"/>
        <v>0.15000000000000002</v>
      </c>
      <c r="P54">
        <f t="shared" si="19"/>
        <v>0.45</v>
      </c>
      <c r="Q54">
        <f t="shared" si="18"/>
        <v>0.3</v>
      </c>
    </row>
    <row r="55" spans="1:17" x14ac:dyDescent="0.3">
      <c r="A55" t="s">
        <v>129</v>
      </c>
      <c r="B55" t="s">
        <v>52</v>
      </c>
      <c r="C55">
        <v>9</v>
      </c>
      <c r="D55">
        <v>10</v>
      </c>
      <c r="G55">
        <v>5</v>
      </c>
      <c r="H55">
        <f t="shared" si="15"/>
        <v>0.9</v>
      </c>
      <c r="I55">
        <f t="shared" si="16"/>
        <v>1</v>
      </c>
      <c r="J55">
        <f t="shared" si="17"/>
        <v>9.9999999999999978E-2</v>
      </c>
      <c r="N55">
        <v>5</v>
      </c>
      <c r="O55">
        <f t="shared" si="19"/>
        <v>0.9</v>
      </c>
      <c r="P55">
        <f t="shared" si="19"/>
        <v>0.9</v>
      </c>
      <c r="Q55">
        <f t="shared" si="18"/>
        <v>0</v>
      </c>
    </row>
    <row r="56" spans="1:17" x14ac:dyDescent="0.3">
      <c r="A56" t="s">
        <v>130</v>
      </c>
      <c r="B56" t="s">
        <v>52</v>
      </c>
      <c r="C56">
        <v>9</v>
      </c>
      <c r="D56">
        <v>10</v>
      </c>
      <c r="G56">
        <v>6</v>
      </c>
      <c r="H56">
        <f t="shared" si="15"/>
        <v>0.9</v>
      </c>
      <c r="I56">
        <f t="shared" si="16"/>
        <v>1</v>
      </c>
      <c r="J56">
        <f t="shared" si="17"/>
        <v>9.9999999999999978E-2</v>
      </c>
      <c r="N56">
        <v>6</v>
      </c>
      <c r="O56">
        <f t="shared" si="19"/>
        <v>0.85000000000000009</v>
      </c>
      <c r="P56">
        <f t="shared" si="19"/>
        <v>1</v>
      </c>
      <c r="Q56">
        <f t="shared" si="18"/>
        <v>0.14999999999999991</v>
      </c>
    </row>
    <row r="57" spans="1:17" x14ac:dyDescent="0.3">
      <c r="A57" t="s">
        <v>131</v>
      </c>
      <c r="B57" t="s">
        <v>52</v>
      </c>
      <c r="C57">
        <v>10</v>
      </c>
      <c r="D57">
        <v>10</v>
      </c>
      <c r="G57">
        <v>7</v>
      </c>
      <c r="H57">
        <f t="shared" si="15"/>
        <v>1</v>
      </c>
      <c r="I57">
        <f t="shared" si="16"/>
        <v>1</v>
      </c>
      <c r="J57">
        <f t="shared" si="17"/>
        <v>0</v>
      </c>
      <c r="N57">
        <v>7</v>
      </c>
      <c r="O57">
        <f t="shared" si="19"/>
        <v>1</v>
      </c>
      <c r="P57">
        <f t="shared" si="19"/>
        <v>1</v>
      </c>
      <c r="Q57">
        <f t="shared" si="18"/>
        <v>0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3.75</v>
      </c>
      <c r="P59" t="s">
        <v>47</v>
      </c>
      <c r="Q59">
        <f>100*SUM(Q51:Q58)/8</f>
        <v>8.1249999999999982</v>
      </c>
    </row>
    <row r="60" spans="1:17" x14ac:dyDescent="0.3">
      <c r="A60" t="s">
        <v>94</v>
      </c>
      <c r="B60" t="s">
        <v>52</v>
      </c>
      <c r="C60">
        <v>0</v>
      </c>
      <c r="D60">
        <v>10</v>
      </c>
    </row>
    <row r="61" spans="1:17" x14ac:dyDescent="0.3">
      <c r="A61" t="s">
        <v>95</v>
      </c>
      <c r="B61" t="s">
        <v>52</v>
      </c>
      <c r="C61">
        <v>2</v>
      </c>
      <c r="D61">
        <v>10</v>
      </c>
    </row>
    <row r="62" spans="1:17" x14ac:dyDescent="0.3">
      <c r="A62" t="s">
        <v>96</v>
      </c>
      <c r="B62" t="s">
        <v>52</v>
      </c>
      <c r="C62">
        <v>5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1</v>
      </c>
      <c r="D73">
        <v>10</v>
      </c>
      <c r="G73">
        <v>3</v>
      </c>
      <c r="H73">
        <f t="shared" si="20"/>
        <v>0.1</v>
      </c>
      <c r="I73">
        <f t="shared" si="21"/>
        <v>0.3</v>
      </c>
      <c r="J73">
        <f t="shared" si="22"/>
        <v>0.19999999999999998</v>
      </c>
    </row>
    <row r="74" spans="1:10" x14ac:dyDescent="0.3">
      <c r="A74" t="s">
        <v>104</v>
      </c>
      <c r="B74" t="s">
        <v>57</v>
      </c>
      <c r="C74">
        <v>2</v>
      </c>
      <c r="D74">
        <v>10</v>
      </c>
      <c r="G74">
        <v>4</v>
      </c>
      <c r="H74">
        <f t="shared" si="20"/>
        <v>0.2</v>
      </c>
      <c r="I74">
        <f t="shared" si="21"/>
        <v>0.1</v>
      </c>
      <c r="J74">
        <f t="shared" si="22"/>
        <v>-0.1</v>
      </c>
    </row>
    <row r="75" spans="1:10" x14ac:dyDescent="0.3">
      <c r="A75" t="s">
        <v>105</v>
      </c>
      <c r="B75" t="s">
        <v>57</v>
      </c>
      <c r="C75">
        <v>6</v>
      </c>
      <c r="D75">
        <v>10</v>
      </c>
      <c r="G75">
        <v>5</v>
      </c>
      <c r="H75">
        <f t="shared" si="20"/>
        <v>0.6</v>
      </c>
      <c r="I75">
        <f t="shared" si="21"/>
        <v>0.9</v>
      </c>
      <c r="J75">
        <f t="shared" si="22"/>
        <v>0.30000000000000004</v>
      </c>
    </row>
    <row r="76" spans="1:10" x14ac:dyDescent="0.3">
      <c r="A76" t="s">
        <v>106</v>
      </c>
      <c r="B76" t="s">
        <v>57</v>
      </c>
      <c r="C76">
        <v>7</v>
      </c>
      <c r="D76">
        <v>10</v>
      </c>
      <c r="G76">
        <v>6</v>
      </c>
      <c r="H76">
        <f t="shared" si="20"/>
        <v>0.7</v>
      </c>
      <c r="I76">
        <f t="shared" si="21"/>
        <v>0.8</v>
      </c>
      <c r="J76">
        <f t="shared" si="22"/>
        <v>0.10000000000000009</v>
      </c>
    </row>
    <row r="77" spans="1:10" x14ac:dyDescent="0.3">
      <c r="A77" t="s">
        <v>107</v>
      </c>
      <c r="B77" t="s">
        <v>57</v>
      </c>
      <c r="C77">
        <v>9</v>
      </c>
      <c r="D77">
        <v>10</v>
      </c>
      <c r="G77">
        <v>7</v>
      </c>
      <c r="H77">
        <f t="shared" si="20"/>
        <v>0.9</v>
      </c>
      <c r="I77">
        <f t="shared" si="21"/>
        <v>1</v>
      </c>
      <c r="J77">
        <f t="shared" si="22"/>
        <v>9.9999999999999978E-2</v>
      </c>
    </row>
    <row r="78" spans="1:10" x14ac:dyDescent="0.3">
      <c r="A78" t="s">
        <v>108</v>
      </c>
      <c r="B78" t="s">
        <v>57</v>
      </c>
      <c r="C78">
        <v>9</v>
      </c>
      <c r="D78">
        <v>10</v>
      </c>
      <c r="G78">
        <v>8</v>
      </c>
      <c r="H78">
        <f t="shared" si="20"/>
        <v>0.9</v>
      </c>
      <c r="I78">
        <f t="shared" si="21"/>
        <v>1</v>
      </c>
      <c r="J78">
        <f t="shared" si="22"/>
        <v>9.9999999999999978E-2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8.75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3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9</v>
      </c>
      <c r="D83">
        <v>10</v>
      </c>
    </row>
    <row r="84" spans="1:10" x14ac:dyDescent="0.3">
      <c r="A84" t="s">
        <v>74</v>
      </c>
      <c r="B84" t="s">
        <v>57</v>
      </c>
      <c r="C84">
        <v>8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0.2</v>
      </c>
      <c r="J88">
        <f t="shared" si="25"/>
        <v>0.2</v>
      </c>
    </row>
    <row r="89" spans="1:10" x14ac:dyDescent="0.3">
      <c r="A89" t="s">
        <v>111</v>
      </c>
      <c r="B89" t="s">
        <v>57</v>
      </c>
      <c r="C89">
        <v>1</v>
      </c>
      <c r="D89">
        <v>10</v>
      </c>
      <c r="G89">
        <v>3</v>
      </c>
      <c r="H89">
        <f t="shared" si="23"/>
        <v>0.1</v>
      </c>
      <c r="I89">
        <f t="shared" si="24"/>
        <v>0.3</v>
      </c>
      <c r="J89">
        <f t="shared" si="25"/>
        <v>0.19999999999999998</v>
      </c>
    </row>
    <row r="90" spans="1:10" x14ac:dyDescent="0.3">
      <c r="A90" t="s">
        <v>112</v>
      </c>
      <c r="B90" t="s">
        <v>57</v>
      </c>
      <c r="C90">
        <v>5</v>
      </c>
      <c r="D90">
        <v>10</v>
      </c>
      <c r="G90">
        <v>4</v>
      </c>
      <c r="H90">
        <f t="shared" si="23"/>
        <v>0.5</v>
      </c>
      <c r="I90">
        <f t="shared" si="24"/>
        <v>0.3</v>
      </c>
      <c r="J90">
        <f t="shared" si="25"/>
        <v>-0.2</v>
      </c>
    </row>
    <row r="91" spans="1:10" x14ac:dyDescent="0.3">
      <c r="A91" t="s">
        <v>113</v>
      </c>
      <c r="B91" t="s">
        <v>57</v>
      </c>
      <c r="C91">
        <v>7</v>
      </c>
      <c r="D91">
        <v>10</v>
      </c>
      <c r="G91">
        <v>5</v>
      </c>
      <c r="H91">
        <f t="shared" si="23"/>
        <v>0.7</v>
      </c>
      <c r="I91">
        <f t="shared" si="24"/>
        <v>1</v>
      </c>
      <c r="J91">
        <f t="shared" si="25"/>
        <v>0.30000000000000004</v>
      </c>
    </row>
    <row r="92" spans="1:10" x14ac:dyDescent="0.3">
      <c r="A92" t="s">
        <v>114</v>
      </c>
      <c r="B92" t="s">
        <v>57</v>
      </c>
      <c r="C92">
        <v>7</v>
      </c>
      <c r="D92">
        <v>10</v>
      </c>
      <c r="G92">
        <v>6</v>
      </c>
      <c r="H92">
        <f t="shared" si="23"/>
        <v>0.7</v>
      </c>
      <c r="I92">
        <f t="shared" si="24"/>
        <v>1</v>
      </c>
      <c r="J92">
        <f t="shared" si="25"/>
        <v>0.30000000000000004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10</v>
      </c>
    </row>
    <row r="96" spans="1:10" x14ac:dyDescent="0.3">
      <c r="A96" t="s">
        <v>78</v>
      </c>
      <c r="B96" t="s">
        <v>57</v>
      </c>
      <c r="C96">
        <v>2</v>
      </c>
      <c r="D96">
        <v>10</v>
      </c>
    </row>
    <row r="97" spans="1:10" x14ac:dyDescent="0.3">
      <c r="A97" t="s">
        <v>79</v>
      </c>
      <c r="B97" t="s">
        <v>57</v>
      </c>
      <c r="C97">
        <v>3</v>
      </c>
      <c r="D97">
        <v>10</v>
      </c>
    </row>
    <row r="98" spans="1:10" x14ac:dyDescent="0.3">
      <c r="A98" t="s">
        <v>80</v>
      </c>
      <c r="B98" t="s">
        <v>57</v>
      </c>
      <c r="C98">
        <v>3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0.3</v>
      </c>
      <c r="J104">
        <f t="shared" si="28"/>
        <v>0.3</v>
      </c>
    </row>
    <row r="105" spans="1:10" x14ac:dyDescent="0.3">
      <c r="A105" t="s">
        <v>119</v>
      </c>
      <c r="B105" t="s">
        <v>57</v>
      </c>
      <c r="C105">
        <v>2</v>
      </c>
      <c r="D105">
        <v>10</v>
      </c>
      <c r="G105">
        <v>3</v>
      </c>
      <c r="H105">
        <f t="shared" si="26"/>
        <v>0.2</v>
      </c>
      <c r="I105">
        <f t="shared" si="27"/>
        <v>0.2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5</v>
      </c>
      <c r="D106">
        <v>10</v>
      </c>
      <c r="G106">
        <v>4</v>
      </c>
      <c r="H106">
        <f t="shared" si="26"/>
        <v>0.5</v>
      </c>
      <c r="I106">
        <f t="shared" si="27"/>
        <v>0.5</v>
      </c>
      <c r="J106">
        <f t="shared" si="28"/>
        <v>0</v>
      </c>
    </row>
    <row r="107" spans="1:10" x14ac:dyDescent="0.3">
      <c r="A107" t="s">
        <v>121</v>
      </c>
      <c r="B107" t="s">
        <v>57</v>
      </c>
      <c r="C107">
        <v>9</v>
      </c>
      <c r="D107">
        <v>10</v>
      </c>
      <c r="G107">
        <v>5</v>
      </c>
      <c r="H107">
        <f t="shared" si="26"/>
        <v>0.9</v>
      </c>
      <c r="I107">
        <f t="shared" si="27"/>
        <v>0.8</v>
      </c>
      <c r="J107">
        <f t="shared" si="28"/>
        <v>-9.9999999999999978E-2</v>
      </c>
    </row>
    <row r="108" spans="1:10" x14ac:dyDescent="0.3">
      <c r="A108" t="s">
        <v>122</v>
      </c>
      <c r="B108" t="s">
        <v>57</v>
      </c>
      <c r="C108">
        <v>9</v>
      </c>
      <c r="D108">
        <v>10</v>
      </c>
      <c r="G108">
        <v>6</v>
      </c>
      <c r="H108">
        <f t="shared" si="26"/>
        <v>0.9</v>
      </c>
      <c r="I108">
        <f t="shared" si="27"/>
        <v>1</v>
      </c>
      <c r="J108">
        <f t="shared" si="28"/>
        <v>9.9999999999999978E-2</v>
      </c>
    </row>
    <row r="109" spans="1:10" x14ac:dyDescent="0.3">
      <c r="A109" t="s">
        <v>123</v>
      </c>
      <c r="B109" t="s">
        <v>57</v>
      </c>
      <c r="C109">
        <v>9</v>
      </c>
      <c r="D109">
        <v>10</v>
      </c>
      <c r="G109">
        <v>7</v>
      </c>
      <c r="H109">
        <f t="shared" si="26"/>
        <v>0.9</v>
      </c>
      <c r="I109">
        <f t="shared" si="27"/>
        <v>1</v>
      </c>
      <c r="J109">
        <f t="shared" si="28"/>
        <v>9.9999999999999978E-2</v>
      </c>
    </row>
    <row r="110" spans="1:10" x14ac:dyDescent="0.3">
      <c r="A110" t="s">
        <v>124</v>
      </c>
      <c r="B110" t="s">
        <v>57</v>
      </c>
      <c r="C110">
        <v>9</v>
      </c>
      <c r="D110">
        <v>10</v>
      </c>
      <c r="G110">
        <v>8</v>
      </c>
      <c r="H110">
        <f t="shared" si="26"/>
        <v>0.9</v>
      </c>
      <c r="I110">
        <f t="shared" si="27"/>
        <v>1</v>
      </c>
      <c r="J110">
        <f t="shared" si="28"/>
        <v>9.9999999999999978E-2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6.2499999999999991</v>
      </c>
    </row>
    <row r="112" spans="1:10" x14ac:dyDescent="0.3">
      <c r="A112" t="s">
        <v>86</v>
      </c>
      <c r="B112" t="s">
        <v>57</v>
      </c>
      <c r="C112">
        <v>3</v>
      </c>
      <c r="D112">
        <v>10</v>
      </c>
    </row>
    <row r="113" spans="1:10" x14ac:dyDescent="0.3">
      <c r="A113" t="s">
        <v>87</v>
      </c>
      <c r="B113" t="s">
        <v>57</v>
      </c>
      <c r="C113">
        <v>2</v>
      </c>
      <c r="D113">
        <v>10</v>
      </c>
    </row>
    <row r="114" spans="1:10" x14ac:dyDescent="0.3">
      <c r="A114" t="s">
        <v>88</v>
      </c>
      <c r="B114" t="s">
        <v>57</v>
      </c>
      <c r="C114">
        <v>5</v>
      </c>
      <c r="D114">
        <v>10</v>
      </c>
    </row>
    <row r="115" spans="1:10" x14ac:dyDescent="0.3">
      <c r="A115" t="s">
        <v>89</v>
      </c>
      <c r="B115" t="s">
        <v>57</v>
      </c>
      <c r="C115">
        <v>8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0.1</v>
      </c>
      <c r="J119">
        <f t="shared" ref="J119:J126" si="31">I119-H119</f>
        <v>0.1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0.2</v>
      </c>
      <c r="J120">
        <f t="shared" si="31"/>
        <v>0.2</v>
      </c>
    </row>
    <row r="121" spans="1:10" x14ac:dyDescent="0.3">
      <c r="A121" t="s">
        <v>127</v>
      </c>
      <c r="B121" t="s">
        <v>57</v>
      </c>
      <c r="C121">
        <v>1</v>
      </c>
      <c r="D121">
        <v>10</v>
      </c>
      <c r="G121">
        <v>3</v>
      </c>
      <c r="H121">
        <f t="shared" si="29"/>
        <v>0.1</v>
      </c>
      <c r="I121">
        <f t="shared" si="30"/>
        <v>0.5</v>
      </c>
      <c r="J121">
        <f t="shared" si="31"/>
        <v>0.4</v>
      </c>
    </row>
    <row r="122" spans="1:10" x14ac:dyDescent="0.3">
      <c r="A122" t="s">
        <v>128</v>
      </c>
      <c r="B122" t="s">
        <v>57</v>
      </c>
      <c r="C122">
        <v>2</v>
      </c>
      <c r="D122">
        <v>10</v>
      </c>
      <c r="G122">
        <v>4</v>
      </c>
      <c r="H122">
        <f t="shared" si="29"/>
        <v>0.2</v>
      </c>
      <c r="I122">
        <f t="shared" si="30"/>
        <v>0.4</v>
      </c>
      <c r="J122">
        <f t="shared" si="31"/>
        <v>0.2</v>
      </c>
    </row>
    <row r="123" spans="1:10" x14ac:dyDescent="0.3">
      <c r="A123" t="s">
        <v>129</v>
      </c>
      <c r="B123" t="s">
        <v>57</v>
      </c>
      <c r="C123">
        <v>9</v>
      </c>
      <c r="D123">
        <v>10</v>
      </c>
      <c r="G123">
        <v>5</v>
      </c>
      <c r="H123">
        <f t="shared" si="29"/>
        <v>0.9</v>
      </c>
      <c r="I123">
        <f t="shared" si="30"/>
        <v>0.8</v>
      </c>
      <c r="J123">
        <f t="shared" si="31"/>
        <v>-9.9999999999999978E-2</v>
      </c>
    </row>
    <row r="124" spans="1:10" x14ac:dyDescent="0.3">
      <c r="A124" t="s">
        <v>130</v>
      </c>
      <c r="B124" t="s">
        <v>57</v>
      </c>
      <c r="C124">
        <v>8</v>
      </c>
      <c r="D124">
        <v>10</v>
      </c>
      <c r="G124">
        <v>6</v>
      </c>
      <c r="H124">
        <f t="shared" si="29"/>
        <v>0.8</v>
      </c>
      <c r="I124">
        <f t="shared" si="30"/>
        <v>1</v>
      </c>
      <c r="J124">
        <f t="shared" si="31"/>
        <v>0.19999999999999996</v>
      </c>
    </row>
    <row r="125" spans="1:10" x14ac:dyDescent="0.3">
      <c r="A125" t="s">
        <v>131</v>
      </c>
      <c r="B125" t="s">
        <v>57</v>
      </c>
      <c r="C125">
        <v>10</v>
      </c>
      <c r="D125">
        <v>10</v>
      </c>
      <c r="G125">
        <v>7</v>
      </c>
      <c r="H125">
        <f t="shared" si="29"/>
        <v>1</v>
      </c>
      <c r="I125">
        <f t="shared" si="30"/>
        <v>1</v>
      </c>
      <c r="J125">
        <f t="shared" si="31"/>
        <v>0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1</v>
      </c>
      <c r="D127">
        <v>10</v>
      </c>
      <c r="I127" t="s">
        <v>47</v>
      </c>
      <c r="J127">
        <f>100*SUM(J119:J126)/8</f>
        <v>12.5</v>
      </c>
    </row>
    <row r="128" spans="1:10" x14ac:dyDescent="0.3">
      <c r="A128" t="s">
        <v>94</v>
      </c>
      <c r="B128" t="s">
        <v>57</v>
      </c>
      <c r="C128">
        <v>2</v>
      </c>
      <c r="D128">
        <v>10</v>
      </c>
    </row>
    <row r="129" spans="1:4" x14ac:dyDescent="0.3">
      <c r="A129" t="s">
        <v>95</v>
      </c>
      <c r="B129" t="s">
        <v>57</v>
      </c>
      <c r="C129">
        <v>5</v>
      </c>
      <c r="D129">
        <v>10</v>
      </c>
    </row>
    <row r="130" spans="1:4" x14ac:dyDescent="0.3">
      <c r="A130" t="s">
        <v>96</v>
      </c>
      <c r="B130" t="s">
        <v>57</v>
      </c>
      <c r="C130">
        <v>4</v>
      </c>
      <c r="D130">
        <v>10</v>
      </c>
    </row>
    <row r="131" spans="1:4" x14ac:dyDescent="0.3">
      <c r="A131" t="s">
        <v>97</v>
      </c>
      <c r="B131" t="s">
        <v>57</v>
      </c>
      <c r="C131">
        <v>8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0.2</v>
      </c>
      <c r="J4">
        <f t="shared" si="2"/>
        <v>0.2</v>
      </c>
      <c r="N4">
        <v>2</v>
      </c>
      <c r="O4">
        <f t="shared" ref="O4:P10" si="4">AVERAGE(H4,H72)</f>
        <v>0</v>
      </c>
      <c r="P4">
        <f t="shared" si="4"/>
        <v>0.25</v>
      </c>
      <c r="Q4">
        <f t="shared" si="3"/>
        <v>0.25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0.3</v>
      </c>
      <c r="J5">
        <f t="shared" si="2"/>
        <v>0.3</v>
      </c>
      <c r="N5">
        <v>3</v>
      </c>
      <c r="O5">
        <f t="shared" si="4"/>
        <v>0</v>
      </c>
      <c r="P5">
        <f t="shared" si="4"/>
        <v>0.4</v>
      </c>
      <c r="Q5">
        <f t="shared" si="3"/>
        <v>0.4</v>
      </c>
    </row>
    <row r="6" spans="1:17" x14ac:dyDescent="0.3">
      <c r="A6" t="s">
        <v>104</v>
      </c>
      <c r="B6" t="s">
        <v>52</v>
      </c>
      <c r="C6">
        <v>0</v>
      </c>
      <c r="D6">
        <v>10</v>
      </c>
      <c r="G6">
        <v>4</v>
      </c>
      <c r="H6">
        <f t="shared" si="0"/>
        <v>0</v>
      </c>
      <c r="I6">
        <f t="shared" si="1"/>
        <v>0.3</v>
      </c>
      <c r="J6">
        <f t="shared" si="2"/>
        <v>0.3</v>
      </c>
      <c r="N6">
        <v>4</v>
      </c>
      <c r="O6">
        <f t="shared" si="4"/>
        <v>0.2</v>
      </c>
      <c r="P6">
        <f t="shared" si="4"/>
        <v>0.44999999999999996</v>
      </c>
      <c r="Q6">
        <f t="shared" si="3"/>
        <v>0.24999999999999994</v>
      </c>
    </row>
    <row r="7" spans="1:17" x14ac:dyDescent="0.3">
      <c r="A7" t="s">
        <v>105</v>
      </c>
      <c r="B7" t="s">
        <v>52</v>
      </c>
      <c r="C7">
        <v>2</v>
      </c>
      <c r="D7">
        <v>10</v>
      </c>
      <c r="G7">
        <v>5</v>
      </c>
      <c r="H7">
        <f t="shared" si="0"/>
        <v>0.2</v>
      </c>
      <c r="I7">
        <f t="shared" si="1"/>
        <v>1</v>
      </c>
      <c r="J7">
        <f t="shared" si="2"/>
        <v>0.8</v>
      </c>
      <c r="N7">
        <v>5</v>
      </c>
      <c r="O7">
        <f t="shared" si="4"/>
        <v>0.55000000000000004</v>
      </c>
      <c r="P7">
        <f t="shared" si="4"/>
        <v>0.95</v>
      </c>
      <c r="Q7">
        <f t="shared" si="3"/>
        <v>0.39999999999999991</v>
      </c>
    </row>
    <row r="8" spans="1:17" x14ac:dyDescent="0.3">
      <c r="A8" t="s">
        <v>106</v>
      </c>
      <c r="B8" t="s">
        <v>52</v>
      </c>
      <c r="C8">
        <v>5</v>
      </c>
      <c r="D8">
        <v>10</v>
      </c>
      <c r="G8">
        <v>6</v>
      </c>
      <c r="H8">
        <f t="shared" si="0"/>
        <v>0.5</v>
      </c>
      <c r="I8">
        <f t="shared" si="1"/>
        <v>1</v>
      </c>
      <c r="J8">
        <f t="shared" si="2"/>
        <v>0.5</v>
      </c>
      <c r="N8">
        <v>6</v>
      </c>
      <c r="O8">
        <f t="shared" si="4"/>
        <v>0.65</v>
      </c>
      <c r="P8">
        <f t="shared" si="4"/>
        <v>1</v>
      </c>
      <c r="Q8">
        <f t="shared" si="3"/>
        <v>0.35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1</v>
      </c>
      <c r="P9">
        <f t="shared" si="4"/>
        <v>1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26.25</v>
      </c>
      <c r="P11" t="s">
        <v>47</v>
      </c>
      <c r="Q11">
        <f>100*SUM(Q3:Q10)/8</f>
        <v>20.625</v>
      </c>
    </row>
    <row r="12" spans="1:17" x14ac:dyDescent="0.3">
      <c r="A12" t="s">
        <v>70</v>
      </c>
      <c r="B12" t="s">
        <v>52</v>
      </c>
      <c r="C12">
        <v>2</v>
      </c>
      <c r="D12">
        <v>10</v>
      </c>
    </row>
    <row r="13" spans="1:17" x14ac:dyDescent="0.3">
      <c r="A13" t="s">
        <v>71</v>
      </c>
      <c r="B13" t="s">
        <v>52</v>
      </c>
      <c r="C13">
        <v>3</v>
      </c>
      <c r="D13">
        <v>10</v>
      </c>
    </row>
    <row r="14" spans="1:17" x14ac:dyDescent="0.3">
      <c r="A14" t="s">
        <v>72</v>
      </c>
      <c r="B14" t="s">
        <v>52</v>
      </c>
      <c r="C14">
        <v>3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0.1</v>
      </c>
      <c r="J19">
        <f t="shared" ref="J19:J26" si="7">I19-H19</f>
        <v>0.1</v>
      </c>
      <c r="M19" t="s">
        <v>48</v>
      </c>
      <c r="N19" s="13">
        <v>1</v>
      </c>
      <c r="O19">
        <f>AVERAGE(H19,H87)</f>
        <v>0</v>
      </c>
      <c r="P19">
        <f>AVERAGE(I19,I87)</f>
        <v>0.1</v>
      </c>
      <c r="Q19">
        <f t="shared" ref="Q19:Q26" si="8">P19-O19</f>
        <v>0.1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0.4</v>
      </c>
      <c r="J20">
        <f t="shared" si="7"/>
        <v>0.4</v>
      </c>
      <c r="N20">
        <v>2</v>
      </c>
      <c r="O20">
        <f t="shared" ref="O20:P26" si="9">AVERAGE(H20,H88)</f>
        <v>0</v>
      </c>
      <c r="P20">
        <f t="shared" si="9"/>
        <v>0.45</v>
      </c>
      <c r="Q20">
        <f t="shared" si="8"/>
        <v>0.45</v>
      </c>
    </row>
    <row r="21" spans="1:17" x14ac:dyDescent="0.3">
      <c r="A21" t="s">
        <v>111</v>
      </c>
      <c r="B21" t="s">
        <v>52</v>
      </c>
      <c r="C21">
        <v>1</v>
      </c>
      <c r="D21">
        <v>10</v>
      </c>
      <c r="G21">
        <v>3</v>
      </c>
      <c r="H21">
        <f t="shared" si="5"/>
        <v>0.1</v>
      </c>
      <c r="I21">
        <f t="shared" si="6"/>
        <v>0.4</v>
      </c>
      <c r="J21">
        <f t="shared" si="7"/>
        <v>0.30000000000000004</v>
      </c>
      <c r="N21">
        <v>3</v>
      </c>
      <c r="O21">
        <f t="shared" si="9"/>
        <v>0.15000000000000002</v>
      </c>
      <c r="P21">
        <f t="shared" si="9"/>
        <v>0.65</v>
      </c>
      <c r="Q21">
        <f t="shared" si="8"/>
        <v>0.5</v>
      </c>
    </row>
    <row r="22" spans="1:17" x14ac:dyDescent="0.3">
      <c r="A22" t="s">
        <v>112</v>
      </c>
      <c r="B22" t="s">
        <v>52</v>
      </c>
      <c r="C22">
        <v>1</v>
      </c>
      <c r="D22">
        <v>10</v>
      </c>
      <c r="G22">
        <v>4</v>
      </c>
      <c r="H22">
        <f t="shared" si="5"/>
        <v>0.1</v>
      </c>
      <c r="I22">
        <f t="shared" si="6"/>
        <v>0.5</v>
      </c>
      <c r="J22">
        <f t="shared" si="7"/>
        <v>0.4</v>
      </c>
      <c r="N22">
        <v>4</v>
      </c>
      <c r="O22">
        <f t="shared" si="9"/>
        <v>0.39999999999999997</v>
      </c>
      <c r="P22">
        <f t="shared" si="9"/>
        <v>0.65</v>
      </c>
      <c r="Q22">
        <f t="shared" si="8"/>
        <v>0.25000000000000006</v>
      </c>
    </row>
    <row r="23" spans="1:17" x14ac:dyDescent="0.3">
      <c r="A23" t="s">
        <v>113</v>
      </c>
      <c r="B23" t="s">
        <v>52</v>
      </c>
      <c r="C23">
        <v>8</v>
      </c>
      <c r="D23">
        <v>10</v>
      </c>
      <c r="G23">
        <v>5</v>
      </c>
      <c r="H23">
        <f t="shared" si="5"/>
        <v>0.8</v>
      </c>
      <c r="I23">
        <f t="shared" si="6"/>
        <v>1</v>
      </c>
      <c r="J23">
        <f t="shared" si="7"/>
        <v>0.19999999999999996</v>
      </c>
      <c r="N23">
        <v>5</v>
      </c>
      <c r="O23">
        <f t="shared" si="9"/>
        <v>0.9</v>
      </c>
      <c r="P23">
        <f t="shared" si="9"/>
        <v>1</v>
      </c>
      <c r="Q23">
        <f t="shared" si="8"/>
        <v>9.9999999999999978E-2</v>
      </c>
    </row>
    <row r="24" spans="1:17" x14ac:dyDescent="0.3">
      <c r="A24" t="s">
        <v>114</v>
      </c>
      <c r="B24" t="s">
        <v>52</v>
      </c>
      <c r="C24">
        <v>8</v>
      </c>
      <c r="D24">
        <v>10</v>
      </c>
      <c r="G24">
        <v>6</v>
      </c>
      <c r="H24">
        <f t="shared" si="5"/>
        <v>0.8</v>
      </c>
      <c r="I24">
        <f t="shared" si="6"/>
        <v>1</v>
      </c>
      <c r="J24">
        <f t="shared" si="7"/>
        <v>0.19999999999999996</v>
      </c>
      <c r="N24">
        <v>6</v>
      </c>
      <c r="O24">
        <f t="shared" si="9"/>
        <v>0.85000000000000009</v>
      </c>
      <c r="P24">
        <f t="shared" si="9"/>
        <v>1</v>
      </c>
      <c r="Q24">
        <f t="shared" si="8"/>
        <v>0.14999999999999991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1</v>
      </c>
      <c r="J25">
        <f t="shared" si="7"/>
        <v>0</v>
      </c>
      <c r="N25">
        <v>7</v>
      </c>
      <c r="O25">
        <f t="shared" si="9"/>
        <v>1</v>
      </c>
      <c r="P25">
        <f t="shared" si="9"/>
        <v>1</v>
      </c>
      <c r="Q25">
        <f t="shared" si="8"/>
        <v>0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1</v>
      </c>
      <c r="D27">
        <v>10</v>
      </c>
      <c r="I27" t="s">
        <v>47</v>
      </c>
      <c r="J27">
        <f>100*SUM(J19:J26)/8</f>
        <v>20</v>
      </c>
      <c r="P27" t="s">
        <v>47</v>
      </c>
      <c r="Q27">
        <f>100*SUM(Q19:Q26)/8</f>
        <v>19.374999999999996</v>
      </c>
    </row>
    <row r="28" spans="1:17" x14ac:dyDescent="0.3">
      <c r="A28" t="s">
        <v>78</v>
      </c>
      <c r="B28" t="s">
        <v>52</v>
      </c>
      <c r="C28">
        <v>4</v>
      </c>
      <c r="D28">
        <v>10</v>
      </c>
    </row>
    <row r="29" spans="1:17" x14ac:dyDescent="0.3">
      <c r="A29" t="s">
        <v>79</v>
      </c>
      <c r="B29" t="s">
        <v>52</v>
      </c>
      <c r="C29">
        <v>4</v>
      </c>
      <c r="D29">
        <v>10</v>
      </c>
    </row>
    <row r="30" spans="1:17" x14ac:dyDescent="0.3">
      <c r="A30" t="s">
        <v>80</v>
      </c>
      <c r="B30" t="s">
        <v>52</v>
      </c>
      <c r="C30">
        <v>5</v>
      </c>
      <c r="D30">
        <v>10</v>
      </c>
    </row>
    <row r="31" spans="1:17" x14ac:dyDescent="0.3">
      <c r="A31" t="s">
        <v>81</v>
      </c>
      <c r="B31" t="s">
        <v>52</v>
      </c>
      <c r="C31">
        <v>10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0.1</v>
      </c>
      <c r="J35">
        <f t="shared" ref="J35:J42" si="12">I35-H35</f>
        <v>0.1</v>
      </c>
      <c r="M35" t="s">
        <v>49</v>
      </c>
      <c r="N35">
        <v>1</v>
      </c>
      <c r="O35">
        <f>AVERAGE(H35,H103)</f>
        <v>0</v>
      </c>
      <c r="P35">
        <f>AVERAGE(I35,I103)</f>
        <v>0.2</v>
      </c>
      <c r="Q35">
        <f t="shared" ref="Q35:Q42" si="13">P35-O35</f>
        <v>0.2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0.6</v>
      </c>
      <c r="J36">
        <f t="shared" si="12"/>
        <v>0.6</v>
      </c>
      <c r="N36">
        <v>2</v>
      </c>
      <c r="O36">
        <f t="shared" ref="O36:P42" si="14">AVERAGE(H36,H104)</f>
        <v>0</v>
      </c>
      <c r="P36">
        <f t="shared" si="14"/>
        <v>0.75</v>
      </c>
      <c r="Q36">
        <f t="shared" si="13"/>
        <v>0.75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0.4</v>
      </c>
      <c r="J37">
        <f t="shared" si="12"/>
        <v>0.4</v>
      </c>
      <c r="N37">
        <v>3</v>
      </c>
      <c r="O37">
        <f t="shared" si="14"/>
        <v>0.05</v>
      </c>
      <c r="P37">
        <f t="shared" si="14"/>
        <v>0.45</v>
      </c>
      <c r="Q37">
        <f t="shared" si="13"/>
        <v>0.4</v>
      </c>
    </row>
    <row r="38" spans="1:17" x14ac:dyDescent="0.3">
      <c r="A38" t="s">
        <v>120</v>
      </c>
      <c r="B38" t="s">
        <v>52</v>
      </c>
      <c r="C38">
        <v>4</v>
      </c>
      <c r="D38">
        <v>10</v>
      </c>
      <c r="G38">
        <v>4</v>
      </c>
      <c r="H38">
        <f t="shared" si="10"/>
        <v>0.4</v>
      </c>
      <c r="I38">
        <f t="shared" si="11"/>
        <v>0.9</v>
      </c>
      <c r="J38">
        <f t="shared" si="12"/>
        <v>0.5</v>
      </c>
      <c r="N38">
        <v>4</v>
      </c>
      <c r="O38">
        <f t="shared" si="14"/>
        <v>0.55000000000000004</v>
      </c>
      <c r="P38">
        <f t="shared" si="14"/>
        <v>0.85000000000000009</v>
      </c>
      <c r="Q38">
        <f t="shared" si="13"/>
        <v>0.30000000000000004</v>
      </c>
    </row>
    <row r="39" spans="1:17" x14ac:dyDescent="0.3">
      <c r="A39" t="s">
        <v>121</v>
      </c>
      <c r="B39" t="s">
        <v>52</v>
      </c>
      <c r="C39">
        <v>9</v>
      </c>
      <c r="D39">
        <v>10</v>
      </c>
      <c r="G39">
        <v>5</v>
      </c>
      <c r="H39">
        <f t="shared" si="10"/>
        <v>0.9</v>
      </c>
      <c r="I39">
        <f t="shared" si="11"/>
        <v>0.9</v>
      </c>
      <c r="J39">
        <f t="shared" si="12"/>
        <v>0</v>
      </c>
      <c r="N39">
        <v>5</v>
      </c>
      <c r="O39">
        <f t="shared" si="14"/>
        <v>0.9</v>
      </c>
      <c r="P39">
        <f t="shared" si="14"/>
        <v>0.95</v>
      </c>
      <c r="Q39">
        <f t="shared" si="13"/>
        <v>4.9999999999999933E-2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1</v>
      </c>
      <c r="P40">
        <f t="shared" si="14"/>
        <v>1</v>
      </c>
      <c r="Q40">
        <f t="shared" si="13"/>
        <v>0</v>
      </c>
    </row>
    <row r="41" spans="1:17" x14ac:dyDescent="0.3">
      <c r="A41" t="s">
        <v>123</v>
      </c>
      <c r="B41" t="s">
        <v>52</v>
      </c>
      <c r="C41">
        <v>9</v>
      </c>
      <c r="D41">
        <v>10</v>
      </c>
      <c r="G41">
        <v>7</v>
      </c>
      <c r="H41">
        <f t="shared" si="10"/>
        <v>0.9</v>
      </c>
      <c r="I41">
        <f t="shared" si="11"/>
        <v>1</v>
      </c>
      <c r="J41">
        <f t="shared" si="12"/>
        <v>9.9999999999999978E-2</v>
      </c>
      <c r="N41">
        <v>7</v>
      </c>
      <c r="O41">
        <f t="shared" si="14"/>
        <v>0.95</v>
      </c>
      <c r="P41">
        <f t="shared" si="14"/>
        <v>1</v>
      </c>
      <c r="Q41">
        <f t="shared" si="13"/>
        <v>5.0000000000000044E-2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1</v>
      </c>
      <c r="D43">
        <v>10</v>
      </c>
      <c r="I43" t="s">
        <v>47</v>
      </c>
      <c r="J43">
        <f>100*SUM(J35:J42)/8</f>
        <v>21.250000000000004</v>
      </c>
      <c r="P43" t="s">
        <v>47</v>
      </c>
      <c r="Q43">
        <f>100*SUM(Q35:Q42)/8</f>
        <v>21.875000000000004</v>
      </c>
    </row>
    <row r="44" spans="1:17" x14ac:dyDescent="0.3">
      <c r="A44" t="s">
        <v>86</v>
      </c>
      <c r="B44" t="s">
        <v>52</v>
      </c>
      <c r="C44">
        <v>6</v>
      </c>
      <c r="D44">
        <v>10</v>
      </c>
    </row>
    <row r="45" spans="1:17" x14ac:dyDescent="0.3">
      <c r="A45" t="s">
        <v>87</v>
      </c>
      <c r="B45" t="s">
        <v>52</v>
      </c>
      <c r="C45">
        <v>4</v>
      </c>
      <c r="D45">
        <v>10</v>
      </c>
    </row>
    <row r="46" spans="1:17" x14ac:dyDescent="0.3">
      <c r="A46" t="s">
        <v>88</v>
      </c>
      <c r="B46" t="s">
        <v>52</v>
      </c>
      <c r="C46">
        <v>9</v>
      </c>
      <c r="D46">
        <v>10</v>
      </c>
    </row>
    <row r="47" spans="1:17" x14ac:dyDescent="0.3">
      <c r="A47" t="s">
        <v>89</v>
      </c>
      <c r="B47" t="s">
        <v>52</v>
      </c>
      <c r="C47">
        <v>9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0.3</v>
      </c>
      <c r="J52">
        <f t="shared" si="17"/>
        <v>0.3</v>
      </c>
      <c r="N52">
        <v>2</v>
      </c>
      <c r="O52">
        <f t="shared" ref="O52:P58" si="19">AVERAGE(H52,H120)</f>
        <v>0</v>
      </c>
      <c r="P52">
        <f t="shared" si="19"/>
        <v>0.5</v>
      </c>
      <c r="Q52">
        <f t="shared" si="18"/>
        <v>0.5</v>
      </c>
    </row>
    <row r="53" spans="1:17" x14ac:dyDescent="0.3">
      <c r="A53" t="s">
        <v>127</v>
      </c>
      <c r="B53" t="s">
        <v>52</v>
      </c>
      <c r="C53">
        <v>3</v>
      </c>
      <c r="D53">
        <v>10</v>
      </c>
      <c r="G53">
        <v>3</v>
      </c>
      <c r="H53">
        <f t="shared" si="15"/>
        <v>0.3</v>
      </c>
      <c r="I53">
        <f t="shared" si="16"/>
        <v>0.5</v>
      </c>
      <c r="J53">
        <f t="shared" si="17"/>
        <v>0.2</v>
      </c>
      <c r="N53">
        <v>3</v>
      </c>
      <c r="O53">
        <f t="shared" si="19"/>
        <v>0.44999999999999996</v>
      </c>
      <c r="P53">
        <f t="shared" si="19"/>
        <v>0.7</v>
      </c>
      <c r="Q53">
        <f t="shared" si="18"/>
        <v>0.25</v>
      </c>
    </row>
    <row r="54" spans="1:17" x14ac:dyDescent="0.3">
      <c r="A54" t="s">
        <v>128</v>
      </c>
      <c r="B54" t="s">
        <v>52</v>
      </c>
      <c r="C54">
        <v>2</v>
      </c>
      <c r="D54">
        <v>10</v>
      </c>
      <c r="G54">
        <v>4</v>
      </c>
      <c r="H54">
        <f t="shared" si="15"/>
        <v>0.2</v>
      </c>
      <c r="I54">
        <f t="shared" si="16"/>
        <v>0.6</v>
      </c>
      <c r="J54">
        <f t="shared" si="17"/>
        <v>0.39999999999999997</v>
      </c>
      <c r="N54">
        <v>4</v>
      </c>
      <c r="O54">
        <f t="shared" si="19"/>
        <v>0.5</v>
      </c>
      <c r="P54">
        <f t="shared" si="19"/>
        <v>0.75</v>
      </c>
      <c r="Q54">
        <f t="shared" si="18"/>
        <v>0.25</v>
      </c>
    </row>
    <row r="55" spans="1:17" x14ac:dyDescent="0.3">
      <c r="A55" t="s">
        <v>129</v>
      </c>
      <c r="B55" t="s">
        <v>52</v>
      </c>
      <c r="C55">
        <v>10</v>
      </c>
      <c r="D55">
        <v>10</v>
      </c>
      <c r="G55">
        <v>5</v>
      </c>
      <c r="H55">
        <f t="shared" si="15"/>
        <v>1</v>
      </c>
      <c r="I55">
        <f t="shared" si="16"/>
        <v>0.8</v>
      </c>
      <c r="J55">
        <f t="shared" si="17"/>
        <v>-0.19999999999999996</v>
      </c>
      <c r="N55">
        <v>5</v>
      </c>
      <c r="O55">
        <f t="shared" si="19"/>
        <v>1</v>
      </c>
      <c r="P55">
        <f t="shared" si="19"/>
        <v>0.9</v>
      </c>
      <c r="Q55">
        <f t="shared" si="18"/>
        <v>-9.9999999999999978E-2</v>
      </c>
    </row>
    <row r="56" spans="1:17" x14ac:dyDescent="0.3">
      <c r="A56" t="s">
        <v>130</v>
      </c>
      <c r="B56" t="s">
        <v>52</v>
      </c>
      <c r="C56">
        <v>10</v>
      </c>
      <c r="D56">
        <v>10</v>
      </c>
      <c r="G56">
        <v>6</v>
      </c>
      <c r="H56">
        <f t="shared" si="15"/>
        <v>1</v>
      </c>
      <c r="I56">
        <f t="shared" si="16"/>
        <v>1</v>
      </c>
      <c r="J56">
        <f t="shared" si="17"/>
        <v>0</v>
      </c>
      <c r="N56">
        <v>6</v>
      </c>
      <c r="O56">
        <f t="shared" si="19"/>
        <v>1</v>
      </c>
      <c r="P56">
        <f t="shared" si="19"/>
        <v>1</v>
      </c>
      <c r="Q56">
        <f t="shared" si="18"/>
        <v>0</v>
      </c>
    </row>
    <row r="57" spans="1:17" x14ac:dyDescent="0.3">
      <c r="A57" t="s">
        <v>131</v>
      </c>
      <c r="B57" t="s">
        <v>52</v>
      </c>
      <c r="C57">
        <v>8</v>
      </c>
      <c r="D57">
        <v>10</v>
      </c>
      <c r="G57">
        <v>7</v>
      </c>
      <c r="H57">
        <f t="shared" si="15"/>
        <v>0.8</v>
      </c>
      <c r="I57">
        <f t="shared" si="16"/>
        <v>1</v>
      </c>
      <c r="J57">
        <f t="shared" si="17"/>
        <v>0.19999999999999996</v>
      </c>
      <c r="N57">
        <v>7</v>
      </c>
      <c r="O57">
        <f t="shared" si="19"/>
        <v>0.9</v>
      </c>
      <c r="P57">
        <f t="shared" si="19"/>
        <v>1</v>
      </c>
      <c r="Q57">
        <f t="shared" si="18"/>
        <v>9.9999999999999978E-2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11.249999999999998</v>
      </c>
      <c r="P59" t="s">
        <v>47</v>
      </c>
      <c r="Q59">
        <f>100*SUM(Q51:Q58)/8</f>
        <v>12.5</v>
      </c>
    </row>
    <row r="60" spans="1:17" x14ac:dyDescent="0.3">
      <c r="A60" t="s">
        <v>94</v>
      </c>
      <c r="B60" t="s">
        <v>52</v>
      </c>
      <c r="C60">
        <v>3</v>
      </c>
      <c r="D60">
        <v>10</v>
      </c>
    </row>
    <row r="61" spans="1:17" x14ac:dyDescent="0.3">
      <c r="A61" t="s">
        <v>95</v>
      </c>
      <c r="B61" t="s">
        <v>52</v>
      </c>
      <c r="C61">
        <v>5</v>
      </c>
      <c r="D61">
        <v>10</v>
      </c>
    </row>
    <row r="62" spans="1:17" x14ac:dyDescent="0.3">
      <c r="A62" t="s">
        <v>96</v>
      </c>
      <c r="B62" t="s">
        <v>52</v>
      </c>
      <c r="C62">
        <v>6</v>
      </c>
      <c r="D62">
        <v>10</v>
      </c>
    </row>
    <row r="63" spans="1:17" x14ac:dyDescent="0.3">
      <c r="A63" t="s">
        <v>97</v>
      </c>
      <c r="B63" t="s">
        <v>52</v>
      </c>
      <c r="C63">
        <v>8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0.3</v>
      </c>
      <c r="J72">
        <f t="shared" si="22"/>
        <v>0.3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0.5</v>
      </c>
      <c r="J73">
        <f t="shared" si="22"/>
        <v>0.5</v>
      </c>
    </row>
    <row r="74" spans="1:10" x14ac:dyDescent="0.3">
      <c r="A74" t="s">
        <v>104</v>
      </c>
      <c r="B74" t="s">
        <v>57</v>
      </c>
      <c r="C74">
        <v>4</v>
      </c>
      <c r="D74">
        <v>10</v>
      </c>
      <c r="G74">
        <v>4</v>
      </c>
      <c r="H74">
        <f t="shared" si="20"/>
        <v>0.4</v>
      </c>
      <c r="I74">
        <f t="shared" si="21"/>
        <v>0.6</v>
      </c>
      <c r="J74">
        <f t="shared" si="22"/>
        <v>0.19999999999999996</v>
      </c>
    </row>
    <row r="75" spans="1:10" x14ac:dyDescent="0.3">
      <c r="A75" t="s">
        <v>105</v>
      </c>
      <c r="B75" t="s">
        <v>57</v>
      </c>
      <c r="C75">
        <v>9</v>
      </c>
      <c r="D75">
        <v>10</v>
      </c>
      <c r="G75">
        <v>5</v>
      </c>
      <c r="H75">
        <f t="shared" si="20"/>
        <v>0.9</v>
      </c>
      <c r="I75">
        <f t="shared" si="21"/>
        <v>0.9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8</v>
      </c>
      <c r="D76">
        <v>10</v>
      </c>
      <c r="G76">
        <v>6</v>
      </c>
      <c r="H76">
        <f t="shared" si="20"/>
        <v>0.8</v>
      </c>
      <c r="I76">
        <f t="shared" si="21"/>
        <v>1</v>
      </c>
      <c r="J76">
        <f t="shared" si="22"/>
        <v>0.19999999999999996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15</v>
      </c>
    </row>
    <row r="80" spans="1:10" x14ac:dyDescent="0.3">
      <c r="A80" t="s">
        <v>70</v>
      </c>
      <c r="B80" t="s">
        <v>57</v>
      </c>
      <c r="C80">
        <v>3</v>
      </c>
      <c r="D80">
        <v>10</v>
      </c>
    </row>
    <row r="81" spans="1:10" x14ac:dyDescent="0.3">
      <c r="A81" t="s">
        <v>71</v>
      </c>
      <c r="B81" t="s">
        <v>57</v>
      </c>
      <c r="C81">
        <v>5</v>
      </c>
      <c r="D81">
        <v>10</v>
      </c>
    </row>
    <row r="82" spans="1:10" x14ac:dyDescent="0.3">
      <c r="A82" t="s">
        <v>72</v>
      </c>
      <c r="B82" t="s">
        <v>57</v>
      </c>
      <c r="C82">
        <v>6</v>
      </c>
      <c r="D82">
        <v>10</v>
      </c>
    </row>
    <row r="83" spans="1:10" x14ac:dyDescent="0.3">
      <c r="A83" t="s">
        <v>73</v>
      </c>
      <c r="B83" t="s">
        <v>57</v>
      </c>
      <c r="C83">
        <v>9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0.1</v>
      </c>
      <c r="J87">
        <f t="shared" ref="J87:J94" si="25">I87-H87</f>
        <v>0.1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0.5</v>
      </c>
      <c r="J88">
        <f t="shared" si="25"/>
        <v>0.5</v>
      </c>
    </row>
    <row r="89" spans="1:10" x14ac:dyDescent="0.3">
      <c r="A89" t="s">
        <v>111</v>
      </c>
      <c r="B89" t="s">
        <v>57</v>
      </c>
      <c r="C89">
        <v>2</v>
      </c>
      <c r="D89">
        <v>10</v>
      </c>
      <c r="G89">
        <v>3</v>
      </c>
      <c r="H89">
        <f t="shared" si="23"/>
        <v>0.2</v>
      </c>
      <c r="I89">
        <f t="shared" si="24"/>
        <v>0.9</v>
      </c>
      <c r="J89">
        <f t="shared" si="25"/>
        <v>0.7</v>
      </c>
    </row>
    <row r="90" spans="1:10" x14ac:dyDescent="0.3">
      <c r="A90" t="s">
        <v>112</v>
      </c>
      <c r="B90" t="s">
        <v>57</v>
      </c>
      <c r="C90">
        <v>7</v>
      </c>
      <c r="D90">
        <v>10</v>
      </c>
      <c r="G90">
        <v>4</v>
      </c>
      <c r="H90">
        <f t="shared" si="23"/>
        <v>0.7</v>
      </c>
      <c r="I90">
        <f t="shared" si="24"/>
        <v>0.8</v>
      </c>
      <c r="J90">
        <f t="shared" si="25"/>
        <v>0.10000000000000009</v>
      </c>
    </row>
    <row r="91" spans="1:10" x14ac:dyDescent="0.3">
      <c r="A91" t="s">
        <v>113</v>
      </c>
      <c r="B91" t="s">
        <v>57</v>
      </c>
      <c r="C91">
        <v>10</v>
      </c>
      <c r="D91">
        <v>10</v>
      </c>
      <c r="G91">
        <v>5</v>
      </c>
      <c r="H91">
        <f t="shared" si="23"/>
        <v>1</v>
      </c>
      <c r="I91">
        <f t="shared" si="24"/>
        <v>1</v>
      </c>
      <c r="J91">
        <f t="shared" si="25"/>
        <v>0</v>
      </c>
    </row>
    <row r="92" spans="1:10" x14ac:dyDescent="0.3">
      <c r="A92" t="s">
        <v>114</v>
      </c>
      <c r="B92" t="s">
        <v>57</v>
      </c>
      <c r="C92">
        <v>9</v>
      </c>
      <c r="D92">
        <v>10</v>
      </c>
      <c r="G92">
        <v>6</v>
      </c>
      <c r="H92">
        <f t="shared" si="23"/>
        <v>0.9</v>
      </c>
      <c r="I92">
        <f t="shared" si="24"/>
        <v>1</v>
      </c>
      <c r="J92">
        <f t="shared" si="25"/>
        <v>9.9999999999999978E-2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1</v>
      </c>
      <c r="D95">
        <v>10</v>
      </c>
      <c r="I95" t="s">
        <v>47</v>
      </c>
      <c r="J95">
        <f>100*SUM(J87:J94)/8</f>
        <v>18.75</v>
      </c>
    </row>
    <row r="96" spans="1:10" x14ac:dyDescent="0.3">
      <c r="A96" t="s">
        <v>78</v>
      </c>
      <c r="B96" t="s">
        <v>57</v>
      </c>
      <c r="C96">
        <v>5</v>
      </c>
      <c r="D96">
        <v>10</v>
      </c>
    </row>
    <row r="97" spans="1:10" x14ac:dyDescent="0.3">
      <c r="A97" t="s">
        <v>79</v>
      </c>
      <c r="B97" t="s">
        <v>57</v>
      </c>
      <c r="C97">
        <v>9</v>
      </c>
      <c r="D97">
        <v>10</v>
      </c>
    </row>
    <row r="98" spans="1:10" x14ac:dyDescent="0.3">
      <c r="A98" t="s">
        <v>80</v>
      </c>
      <c r="B98" t="s">
        <v>57</v>
      </c>
      <c r="C98">
        <v>8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0.3</v>
      </c>
      <c r="J103">
        <f t="shared" ref="J103:J110" si="28">I103-H103</f>
        <v>0.3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0.9</v>
      </c>
      <c r="J104">
        <f t="shared" si="28"/>
        <v>0.9</v>
      </c>
    </row>
    <row r="105" spans="1:10" x14ac:dyDescent="0.3">
      <c r="A105" t="s">
        <v>119</v>
      </c>
      <c r="B105" t="s">
        <v>57</v>
      </c>
      <c r="C105">
        <v>1</v>
      </c>
      <c r="D105">
        <v>10</v>
      </c>
      <c r="G105">
        <v>3</v>
      </c>
      <c r="H105">
        <f t="shared" si="26"/>
        <v>0.1</v>
      </c>
      <c r="I105">
        <f t="shared" si="27"/>
        <v>0.5</v>
      </c>
      <c r="J105">
        <f t="shared" si="28"/>
        <v>0.4</v>
      </c>
    </row>
    <row r="106" spans="1:10" x14ac:dyDescent="0.3">
      <c r="A106" t="s">
        <v>120</v>
      </c>
      <c r="B106" t="s">
        <v>57</v>
      </c>
      <c r="C106">
        <v>7</v>
      </c>
      <c r="D106">
        <v>10</v>
      </c>
      <c r="G106">
        <v>4</v>
      </c>
      <c r="H106">
        <f t="shared" si="26"/>
        <v>0.7</v>
      </c>
      <c r="I106">
        <f t="shared" si="27"/>
        <v>0.8</v>
      </c>
      <c r="J106">
        <f t="shared" si="28"/>
        <v>0.10000000000000009</v>
      </c>
    </row>
    <row r="107" spans="1:10" x14ac:dyDescent="0.3">
      <c r="A107" t="s">
        <v>121</v>
      </c>
      <c r="B107" t="s">
        <v>57</v>
      </c>
      <c r="C107">
        <v>9</v>
      </c>
      <c r="D107">
        <v>10</v>
      </c>
      <c r="G107">
        <v>5</v>
      </c>
      <c r="H107">
        <f t="shared" si="26"/>
        <v>0.9</v>
      </c>
      <c r="I107">
        <f t="shared" si="27"/>
        <v>1</v>
      </c>
      <c r="J107">
        <f t="shared" si="28"/>
        <v>9.9999999999999978E-2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1</v>
      </c>
      <c r="J108">
        <f t="shared" si="28"/>
        <v>0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1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3</v>
      </c>
      <c r="D111">
        <v>10</v>
      </c>
      <c r="I111" t="s">
        <v>47</v>
      </c>
      <c r="J111">
        <f>100*SUM(J103:J110)/8</f>
        <v>22.500000000000004</v>
      </c>
    </row>
    <row r="112" spans="1:10" x14ac:dyDescent="0.3">
      <c r="A112" t="s">
        <v>86</v>
      </c>
      <c r="B112" t="s">
        <v>57</v>
      </c>
      <c r="C112">
        <v>9</v>
      </c>
      <c r="D112">
        <v>10</v>
      </c>
    </row>
    <row r="113" spans="1:10" x14ac:dyDescent="0.3">
      <c r="A113" t="s">
        <v>87</v>
      </c>
      <c r="B113" t="s">
        <v>57</v>
      </c>
      <c r="C113">
        <v>5</v>
      </c>
      <c r="D113">
        <v>10</v>
      </c>
    </row>
    <row r="114" spans="1:10" x14ac:dyDescent="0.3">
      <c r="A114" t="s">
        <v>88</v>
      </c>
      <c r="B114" t="s">
        <v>57</v>
      </c>
      <c r="C114">
        <v>8</v>
      </c>
      <c r="D114">
        <v>10</v>
      </c>
    </row>
    <row r="115" spans="1:10" x14ac:dyDescent="0.3">
      <c r="A115" t="s">
        <v>89</v>
      </c>
      <c r="B115" t="s">
        <v>57</v>
      </c>
      <c r="C115">
        <v>10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0.7</v>
      </c>
      <c r="J120">
        <f t="shared" si="31"/>
        <v>0.7</v>
      </c>
    </row>
    <row r="121" spans="1:10" x14ac:dyDescent="0.3">
      <c r="A121" t="s">
        <v>127</v>
      </c>
      <c r="B121" t="s">
        <v>57</v>
      </c>
      <c r="C121">
        <v>6</v>
      </c>
      <c r="D121">
        <v>10</v>
      </c>
      <c r="G121">
        <v>3</v>
      </c>
      <c r="H121">
        <f t="shared" si="29"/>
        <v>0.6</v>
      </c>
      <c r="I121">
        <f t="shared" si="30"/>
        <v>0.9</v>
      </c>
      <c r="J121">
        <f t="shared" si="31"/>
        <v>0.30000000000000004</v>
      </c>
    </row>
    <row r="122" spans="1:10" x14ac:dyDescent="0.3">
      <c r="A122" t="s">
        <v>128</v>
      </c>
      <c r="B122" t="s">
        <v>57</v>
      </c>
      <c r="C122">
        <v>8</v>
      </c>
      <c r="D122">
        <v>10</v>
      </c>
      <c r="G122">
        <v>4</v>
      </c>
      <c r="H122">
        <f t="shared" si="29"/>
        <v>0.8</v>
      </c>
      <c r="I122">
        <f t="shared" si="30"/>
        <v>0.9</v>
      </c>
      <c r="J122">
        <f t="shared" si="31"/>
        <v>9.9999999999999978E-2</v>
      </c>
    </row>
    <row r="123" spans="1:10" x14ac:dyDescent="0.3">
      <c r="A123" t="s">
        <v>129</v>
      </c>
      <c r="B123" t="s">
        <v>57</v>
      </c>
      <c r="C123">
        <v>10</v>
      </c>
      <c r="D123">
        <v>10</v>
      </c>
      <c r="G123">
        <v>5</v>
      </c>
      <c r="H123">
        <f t="shared" si="29"/>
        <v>1</v>
      </c>
      <c r="I123">
        <f t="shared" si="30"/>
        <v>1</v>
      </c>
      <c r="J123">
        <f t="shared" si="31"/>
        <v>0</v>
      </c>
    </row>
    <row r="124" spans="1:10" x14ac:dyDescent="0.3">
      <c r="A124" t="s">
        <v>130</v>
      </c>
      <c r="B124" t="s">
        <v>57</v>
      </c>
      <c r="C124">
        <v>10</v>
      </c>
      <c r="D124">
        <v>10</v>
      </c>
      <c r="G124">
        <v>6</v>
      </c>
      <c r="H124">
        <f t="shared" si="29"/>
        <v>1</v>
      </c>
      <c r="I124">
        <f t="shared" si="30"/>
        <v>1</v>
      </c>
      <c r="J124">
        <f t="shared" si="31"/>
        <v>0</v>
      </c>
    </row>
    <row r="125" spans="1:10" x14ac:dyDescent="0.3">
      <c r="A125" t="s">
        <v>131</v>
      </c>
      <c r="B125" t="s">
        <v>57</v>
      </c>
      <c r="C125">
        <v>10</v>
      </c>
      <c r="D125">
        <v>10</v>
      </c>
      <c r="G125">
        <v>7</v>
      </c>
      <c r="H125">
        <f t="shared" si="29"/>
        <v>1</v>
      </c>
      <c r="I125">
        <f t="shared" si="30"/>
        <v>1</v>
      </c>
      <c r="J125">
        <f t="shared" si="31"/>
        <v>0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13.750000000000002</v>
      </c>
    </row>
    <row r="128" spans="1:10" x14ac:dyDescent="0.3">
      <c r="A128" t="s">
        <v>94</v>
      </c>
      <c r="B128" t="s">
        <v>57</v>
      </c>
      <c r="C128">
        <v>7</v>
      </c>
      <c r="D128">
        <v>10</v>
      </c>
    </row>
    <row r="129" spans="1:4" x14ac:dyDescent="0.3">
      <c r="A129" t="s">
        <v>95</v>
      </c>
      <c r="B129" t="s">
        <v>57</v>
      </c>
      <c r="C129">
        <v>9</v>
      </c>
      <c r="D129">
        <v>10</v>
      </c>
    </row>
    <row r="130" spans="1:4" x14ac:dyDescent="0.3">
      <c r="A130" t="s">
        <v>96</v>
      </c>
      <c r="B130" t="s">
        <v>57</v>
      </c>
      <c r="C130">
        <v>9</v>
      </c>
      <c r="D130">
        <v>10</v>
      </c>
    </row>
    <row r="131" spans="1:4" x14ac:dyDescent="0.3">
      <c r="A131" t="s">
        <v>97</v>
      </c>
      <c r="B131" t="s">
        <v>57</v>
      </c>
      <c r="C131">
        <v>10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1</v>
      </c>
      <c r="D3">
        <v>10</v>
      </c>
      <c r="F3" t="s">
        <v>46</v>
      </c>
      <c r="G3">
        <v>1</v>
      </c>
      <c r="H3">
        <f t="shared" ref="H3:H10" si="0">C3/D3</f>
        <v>0.1</v>
      </c>
      <c r="I3">
        <f t="shared" ref="I3:I10" si="1">C11/D11</f>
        <v>0.2</v>
      </c>
      <c r="J3">
        <f t="shared" ref="J3:J10" si="2">I3-H3</f>
        <v>0.1</v>
      </c>
      <c r="M3" t="s">
        <v>46</v>
      </c>
      <c r="N3">
        <v>1</v>
      </c>
      <c r="O3">
        <f>AVERAGE(H3,H71)</f>
        <v>0.05</v>
      </c>
      <c r="P3">
        <f>AVERAGE(I3,I71)</f>
        <v>0.1</v>
      </c>
      <c r="Q3">
        <f t="shared" ref="Q3:Q10" si="3">P3-O3</f>
        <v>0.05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0.2</v>
      </c>
      <c r="J4">
        <f t="shared" si="2"/>
        <v>0.2</v>
      </c>
      <c r="N4">
        <v>2</v>
      </c>
      <c r="O4">
        <f t="shared" ref="O4:P10" si="4">AVERAGE(H4,H72)</f>
        <v>0</v>
      </c>
      <c r="P4">
        <f t="shared" si="4"/>
        <v>0.15000000000000002</v>
      </c>
      <c r="Q4">
        <f t="shared" si="3"/>
        <v>0.15000000000000002</v>
      </c>
    </row>
    <row r="5" spans="1:17" x14ac:dyDescent="0.3">
      <c r="A5" t="s">
        <v>103</v>
      </c>
      <c r="B5" t="s">
        <v>52</v>
      </c>
      <c r="C5">
        <v>2</v>
      </c>
      <c r="D5">
        <v>10</v>
      </c>
      <c r="G5">
        <v>3</v>
      </c>
      <c r="H5">
        <f t="shared" si="0"/>
        <v>0.2</v>
      </c>
      <c r="I5">
        <f t="shared" si="1"/>
        <v>0</v>
      </c>
      <c r="J5">
        <f t="shared" si="2"/>
        <v>-0.2</v>
      </c>
      <c r="N5">
        <v>3</v>
      </c>
      <c r="O5">
        <f t="shared" si="4"/>
        <v>0.15000000000000002</v>
      </c>
      <c r="P5">
        <f t="shared" si="4"/>
        <v>0.1</v>
      </c>
      <c r="Q5">
        <f t="shared" si="3"/>
        <v>-5.0000000000000017E-2</v>
      </c>
    </row>
    <row r="6" spans="1:17" x14ac:dyDescent="0.3">
      <c r="A6" t="s">
        <v>104</v>
      </c>
      <c r="B6" t="s">
        <v>52</v>
      </c>
      <c r="C6">
        <v>8</v>
      </c>
      <c r="D6">
        <v>10</v>
      </c>
      <c r="G6">
        <v>4</v>
      </c>
      <c r="H6">
        <f t="shared" si="0"/>
        <v>0.8</v>
      </c>
      <c r="I6">
        <f t="shared" si="1"/>
        <v>0</v>
      </c>
      <c r="J6">
        <f t="shared" si="2"/>
        <v>-0.8</v>
      </c>
      <c r="N6">
        <v>4</v>
      </c>
      <c r="O6">
        <f t="shared" si="4"/>
        <v>0.55000000000000004</v>
      </c>
      <c r="P6">
        <f t="shared" si="4"/>
        <v>0.05</v>
      </c>
      <c r="Q6">
        <f t="shared" si="3"/>
        <v>-0.5</v>
      </c>
    </row>
    <row r="7" spans="1:17" x14ac:dyDescent="0.3">
      <c r="A7" t="s">
        <v>105</v>
      </c>
      <c r="B7" t="s">
        <v>52</v>
      </c>
      <c r="C7">
        <v>9</v>
      </c>
      <c r="D7">
        <v>10</v>
      </c>
      <c r="G7">
        <v>5</v>
      </c>
      <c r="H7">
        <f t="shared" si="0"/>
        <v>0.9</v>
      </c>
      <c r="I7">
        <f t="shared" si="1"/>
        <v>1</v>
      </c>
      <c r="J7">
        <f t="shared" si="2"/>
        <v>9.9999999999999978E-2</v>
      </c>
      <c r="N7">
        <v>5</v>
      </c>
      <c r="O7">
        <f t="shared" si="4"/>
        <v>0.95</v>
      </c>
      <c r="P7">
        <f t="shared" si="4"/>
        <v>1</v>
      </c>
      <c r="Q7">
        <f t="shared" si="3"/>
        <v>5.0000000000000044E-2</v>
      </c>
    </row>
    <row r="8" spans="1:17" x14ac:dyDescent="0.3">
      <c r="A8" t="s">
        <v>106</v>
      </c>
      <c r="B8" t="s">
        <v>52</v>
      </c>
      <c r="C8">
        <v>9</v>
      </c>
      <c r="D8">
        <v>10</v>
      </c>
      <c r="G8">
        <v>6</v>
      </c>
      <c r="H8">
        <f t="shared" si="0"/>
        <v>0.9</v>
      </c>
      <c r="I8">
        <f t="shared" si="1"/>
        <v>0.8</v>
      </c>
      <c r="J8">
        <f t="shared" si="2"/>
        <v>-9.9999999999999978E-2</v>
      </c>
      <c r="N8">
        <v>6</v>
      </c>
      <c r="O8">
        <f t="shared" si="4"/>
        <v>0.9</v>
      </c>
      <c r="P8">
        <f t="shared" si="4"/>
        <v>0.9</v>
      </c>
      <c r="Q8">
        <f t="shared" si="3"/>
        <v>0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0.8</v>
      </c>
      <c r="J9">
        <f t="shared" si="2"/>
        <v>-0.19999999999999996</v>
      </c>
      <c r="N9">
        <v>7</v>
      </c>
      <c r="O9">
        <f t="shared" si="4"/>
        <v>1</v>
      </c>
      <c r="P9">
        <f t="shared" si="4"/>
        <v>0.9</v>
      </c>
      <c r="Q9">
        <f t="shared" si="3"/>
        <v>-9.9999999999999978E-2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0.9</v>
      </c>
      <c r="J10">
        <f t="shared" si="2"/>
        <v>-9.9999999999999978E-2</v>
      </c>
      <c r="N10">
        <v>8</v>
      </c>
      <c r="O10">
        <f t="shared" si="4"/>
        <v>1</v>
      </c>
      <c r="P10">
        <f t="shared" si="4"/>
        <v>0.95</v>
      </c>
      <c r="Q10">
        <f t="shared" si="3"/>
        <v>-5.0000000000000044E-2</v>
      </c>
    </row>
    <row r="11" spans="1:17" x14ac:dyDescent="0.3">
      <c r="A11" t="s">
        <v>69</v>
      </c>
      <c r="B11" t="s">
        <v>52</v>
      </c>
      <c r="C11">
        <v>2</v>
      </c>
      <c r="D11">
        <v>10</v>
      </c>
      <c r="I11" t="s">
        <v>47</v>
      </c>
      <c r="J11">
        <f>100*SUM(J3:J10)/8</f>
        <v>-12.499999999999998</v>
      </c>
      <c r="P11" t="s">
        <v>47</v>
      </c>
      <c r="Q11">
        <f>100*SUM(Q3:Q10)/8</f>
        <v>-5.6249999999999991</v>
      </c>
    </row>
    <row r="12" spans="1:17" x14ac:dyDescent="0.3">
      <c r="A12" t="s">
        <v>70</v>
      </c>
      <c r="B12" t="s">
        <v>52</v>
      </c>
      <c r="C12">
        <v>2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8</v>
      </c>
      <c r="D16">
        <v>10</v>
      </c>
    </row>
    <row r="17" spans="1:17" x14ac:dyDescent="0.3">
      <c r="A17" t="s">
        <v>75</v>
      </c>
      <c r="B17" t="s">
        <v>52</v>
      </c>
      <c r="C17">
        <v>8</v>
      </c>
      <c r="D17">
        <v>10</v>
      </c>
    </row>
    <row r="18" spans="1:17" x14ac:dyDescent="0.3">
      <c r="A18" t="s">
        <v>76</v>
      </c>
      <c r="B18" t="s">
        <v>52</v>
      </c>
      <c r="C18">
        <v>9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1</v>
      </c>
      <c r="D19">
        <v>10</v>
      </c>
      <c r="F19" s="13" t="s">
        <v>48</v>
      </c>
      <c r="G19" s="13">
        <v>1</v>
      </c>
      <c r="H19">
        <f t="shared" ref="H19:H26" si="5">C19/D19</f>
        <v>0.1</v>
      </c>
      <c r="I19">
        <f t="shared" ref="I19:I26" si="6">C27/D27</f>
        <v>0</v>
      </c>
      <c r="J19">
        <f t="shared" ref="J19:J26" si="7">I19-H19</f>
        <v>-0.1</v>
      </c>
      <c r="M19" t="s">
        <v>48</v>
      </c>
      <c r="N19" s="13">
        <v>1</v>
      </c>
      <c r="O19">
        <f>AVERAGE(H19,H87)</f>
        <v>0.05</v>
      </c>
      <c r="P19">
        <f>AVERAGE(I19,I87)</f>
        <v>0</v>
      </c>
      <c r="Q19">
        <f t="shared" ref="Q19:Q26" si="8">P19-O19</f>
        <v>-0.05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0.2</v>
      </c>
      <c r="J20">
        <f t="shared" si="7"/>
        <v>0.2</v>
      </c>
      <c r="N20">
        <v>2</v>
      </c>
      <c r="O20">
        <f t="shared" ref="O20:P26" si="9">AVERAGE(H20,H88)</f>
        <v>0</v>
      </c>
      <c r="P20">
        <f t="shared" si="9"/>
        <v>0.30000000000000004</v>
      </c>
      <c r="Q20">
        <f t="shared" si="8"/>
        <v>0.30000000000000004</v>
      </c>
    </row>
    <row r="21" spans="1:17" x14ac:dyDescent="0.3">
      <c r="A21" t="s">
        <v>111</v>
      </c>
      <c r="B21" t="s">
        <v>52</v>
      </c>
      <c r="C21">
        <v>4</v>
      </c>
      <c r="D21">
        <v>10</v>
      </c>
      <c r="G21">
        <v>3</v>
      </c>
      <c r="H21">
        <f t="shared" si="5"/>
        <v>0.4</v>
      </c>
      <c r="I21">
        <f t="shared" si="6"/>
        <v>0.3</v>
      </c>
      <c r="J21">
        <f t="shared" si="7"/>
        <v>-0.10000000000000003</v>
      </c>
      <c r="N21">
        <v>3</v>
      </c>
      <c r="O21">
        <f t="shared" si="9"/>
        <v>0.55000000000000004</v>
      </c>
      <c r="P21">
        <f t="shared" si="9"/>
        <v>0.2</v>
      </c>
      <c r="Q21">
        <f t="shared" si="8"/>
        <v>-0.35000000000000003</v>
      </c>
    </row>
    <row r="22" spans="1:17" x14ac:dyDescent="0.3">
      <c r="A22" t="s">
        <v>112</v>
      </c>
      <c r="B22" t="s">
        <v>52</v>
      </c>
      <c r="C22">
        <v>6</v>
      </c>
      <c r="D22">
        <v>10</v>
      </c>
      <c r="G22">
        <v>4</v>
      </c>
      <c r="H22">
        <f t="shared" si="5"/>
        <v>0.6</v>
      </c>
      <c r="I22">
        <f t="shared" si="6"/>
        <v>0.4</v>
      </c>
      <c r="J22">
        <f t="shared" si="7"/>
        <v>-0.19999999999999996</v>
      </c>
      <c r="N22">
        <v>4</v>
      </c>
      <c r="O22">
        <f t="shared" si="9"/>
        <v>0.5</v>
      </c>
      <c r="P22">
        <f t="shared" si="9"/>
        <v>0.30000000000000004</v>
      </c>
      <c r="Q22">
        <f t="shared" si="8"/>
        <v>-0.19999999999999996</v>
      </c>
    </row>
    <row r="23" spans="1:17" x14ac:dyDescent="0.3">
      <c r="A23" t="s">
        <v>113</v>
      </c>
      <c r="B23" t="s">
        <v>52</v>
      </c>
      <c r="C23">
        <v>9</v>
      </c>
      <c r="D23">
        <v>10</v>
      </c>
      <c r="G23">
        <v>5</v>
      </c>
      <c r="H23">
        <f t="shared" si="5"/>
        <v>0.9</v>
      </c>
      <c r="I23">
        <f t="shared" si="6"/>
        <v>0.9</v>
      </c>
      <c r="J23">
        <f t="shared" si="7"/>
        <v>0</v>
      </c>
      <c r="N23">
        <v>5</v>
      </c>
      <c r="O23">
        <f t="shared" si="9"/>
        <v>0.85000000000000009</v>
      </c>
      <c r="P23">
        <f t="shared" si="9"/>
        <v>0.85000000000000009</v>
      </c>
      <c r="Q23">
        <f t="shared" si="8"/>
        <v>0</v>
      </c>
    </row>
    <row r="24" spans="1:17" x14ac:dyDescent="0.3">
      <c r="A24" t="s">
        <v>114</v>
      </c>
      <c r="B24" t="s">
        <v>52</v>
      </c>
      <c r="C24">
        <v>10</v>
      </c>
      <c r="D24">
        <v>10</v>
      </c>
      <c r="G24">
        <v>6</v>
      </c>
      <c r="H24">
        <f t="shared" si="5"/>
        <v>1</v>
      </c>
      <c r="I24">
        <f t="shared" si="6"/>
        <v>1</v>
      </c>
      <c r="J24">
        <f t="shared" si="7"/>
        <v>0</v>
      </c>
      <c r="N24">
        <v>6</v>
      </c>
      <c r="O24">
        <f t="shared" si="9"/>
        <v>1</v>
      </c>
      <c r="P24">
        <f t="shared" si="9"/>
        <v>0.9</v>
      </c>
      <c r="Q24">
        <f t="shared" si="8"/>
        <v>-9.9999999999999978E-2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0.9</v>
      </c>
      <c r="J25">
        <f t="shared" si="7"/>
        <v>-9.9999999999999978E-2</v>
      </c>
      <c r="N25">
        <v>7</v>
      </c>
      <c r="O25">
        <f t="shared" si="9"/>
        <v>1</v>
      </c>
      <c r="P25">
        <f t="shared" si="9"/>
        <v>0.95</v>
      </c>
      <c r="Q25">
        <f t="shared" si="8"/>
        <v>-5.0000000000000044E-2</v>
      </c>
    </row>
    <row r="26" spans="1:17" x14ac:dyDescent="0.3">
      <c r="A26" t="s">
        <v>116</v>
      </c>
      <c r="B26" t="s">
        <v>52</v>
      </c>
      <c r="C26">
        <v>9</v>
      </c>
      <c r="D26">
        <v>10</v>
      </c>
      <c r="G26">
        <v>8</v>
      </c>
      <c r="H26">
        <f t="shared" si="5"/>
        <v>0.9</v>
      </c>
      <c r="I26">
        <f t="shared" si="6"/>
        <v>1</v>
      </c>
      <c r="J26">
        <f t="shared" si="7"/>
        <v>9.9999999999999978E-2</v>
      </c>
      <c r="N26">
        <v>8</v>
      </c>
      <c r="O26">
        <f t="shared" si="9"/>
        <v>0.9</v>
      </c>
      <c r="P26">
        <f t="shared" si="9"/>
        <v>1</v>
      </c>
      <c r="Q26">
        <f t="shared" si="8"/>
        <v>9.9999999999999978E-2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-2.4999999999999996</v>
      </c>
      <c r="P27" t="s">
        <v>47</v>
      </c>
      <c r="Q27">
        <f>100*SUM(Q19:Q26)/8</f>
        <v>-4.375</v>
      </c>
    </row>
    <row r="28" spans="1:17" x14ac:dyDescent="0.3">
      <c r="A28" t="s">
        <v>78</v>
      </c>
      <c r="B28" t="s">
        <v>52</v>
      </c>
      <c r="C28">
        <v>2</v>
      </c>
      <c r="D28">
        <v>10</v>
      </c>
    </row>
    <row r="29" spans="1:17" x14ac:dyDescent="0.3">
      <c r="A29" t="s">
        <v>79</v>
      </c>
      <c r="B29" t="s">
        <v>52</v>
      </c>
      <c r="C29">
        <v>3</v>
      </c>
      <c r="D29">
        <v>10</v>
      </c>
    </row>
    <row r="30" spans="1:17" x14ac:dyDescent="0.3">
      <c r="A30" t="s">
        <v>80</v>
      </c>
      <c r="B30" t="s">
        <v>52</v>
      </c>
      <c r="C30">
        <v>4</v>
      </c>
      <c r="D30">
        <v>10</v>
      </c>
    </row>
    <row r="31" spans="1:17" x14ac:dyDescent="0.3">
      <c r="A31" t="s">
        <v>81</v>
      </c>
      <c r="B31" t="s">
        <v>52</v>
      </c>
      <c r="C31">
        <v>9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9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1</v>
      </c>
      <c r="D36">
        <v>10</v>
      </c>
      <c r="G36">
        <v>2</v>
      </c>
      <c r="H36">
        <f t="shared" si="10"/>
        <v>0.1</v>
      </c>
      <c r="I36">
        <f t="shared" si="11"/>
        <v>0</v>
      </c>
      <c r="J36">
        <f t="shared" si="12"/>
        <v>-0.1</v>
      </c>
      <c r="N36">
        <v>2</v>
      </c>
      <c r="O36">
        <f t="shared" ref="O36:P42" si="14">AVERAGE(H36,H104)</f>
        <v>0.05</v>
      </c>
      <c r="P36">
        <f t="shared" si="14"/>
        <v>0.15</v>
      </c>
      <c r="Q36">
        <f t="shared" si="13"/>
        <v>9.9999999999999992E-2</v>
      </c>
    </row>
    <row r="37" spans="1:17" x14ac:dyDescent="0.3">
      <c r="A37" t="s">
        <v>119</v>
      </c>
      <c r="B37" t="s">
        <v>52</v>
      </c>
      <c r="C37">
        <v>2</v>
      </c>
      <c r="D37">
        <v>10</v>
      </c>
      <c r="G37">
        <v>3</v>
      </c>
      <c r="H37">
        <f t="shared" si="10"/>
        <v>0.2</v>
      </c>
      <c r="I37">
        <f t="shared" si="11"/>
        <v>0.3</v>
      </c>
      <c r="J37">
        <f t="shared" si="12"/>
        <v>9.9999999999999978E-2</v>
      </c>
      <c r="N37">
        <v>3</v>
      </c>
      <c r="O37">
        <f t="shared" si="14"/>
        <v>0.2</v>
      </c>
      <c r="P37">
        <f t="shared" si="14"/>
        <v>0.2</v>
      </c>
      <c r="Q37">
        <f t="shared" si="13"/>
        <v>0</v>
      </c>
    </row>
    <row r="38" spans="1:17" x14ac:dyDescent="0.3">
      <c r="A38" t="s">
        <v>120</v>
      </c>
      <c r="B38" t="s">
        <v>52</v>
      </c>
      <c r="C38">
        <v>5</v>
      </c>
      <c r="D38">
        <v>10</v>
      </c>
      <c r="G38">
        <v>4</v>
      </c>
      <c r="H38">
        <f t="shared" si="10"/>
        <v>0.5</v>
      </c>
      <c r="I38">
        <f t="shared" si="11"/>
        <v>0.5</v>
      </c>
      <c r="J38">
        <f t="shared" si="12"/>
        <v>0</v>
      </c>
      <c r="N38">
        <v>4</v>
      </c>
      <c r="O38">
        <f t="shared" si="14"/>
        <v>0.55000000000000004</v>
      </c>
      <c r="P38">
        <f t="shared" si="14"/>
        <v>0.4</v>
      </c>
      <c r="Q38">
        <f t="shared" si="13"/>
        <v>-0.15000000000000002</v>
      </c>
    </row>
    <row r="39" spans="1:17" x14ac:dyDescent="0.3">
      <c r="A39" t="s">
        <v>121</v>
      </c>
      <c r="B39" t="s">
        <v>52</v>
      </c>
      <c r="C39">
        <v>9</v>
      </c>
      <c r="D39">
        <v>10</v>
      </c>
      <c r="G39">
        <v>5</v>
      </c>
      <c r="H39">
        <f t="shared" si="10"/>
        <v>0.9</v>
      </c>
      <c r="I39">
        <f t="shared" si="11"/>
        <v>0.8</v>
      </c>
      <c r="J39">
        <f t="shared" si="12"/>
        <v>-9.9999999999999978E-2</v>
      </c>
      <c r="N39">
        <v>5</v>
      </c>
      <c r="O39">
        <f t="shared" si="14"/>
        <v>0.95</v>
      </c>
      <c r="P39">
        <f t="shared" si="14"/>
        <v>0.9</v>
      </c>
      <c r="Q39">
        <f t="shared" si="13"/>
        <v>-4.9999999999999933E-2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1</v>
      </c>
      <c r="P40">
        <f t="shared" si="14"/>
        <v>1</v>
      </c>
      <c r="Q40">
        <f t="shared" si="13"/>
        <v>0</v>
      </c>
    </row>
    <row r="41" spans="1:17" x14ac:dyDescent="0.3">
      <c r="A41" t="s">
        <v>123</v>
      </c>
      <c r="B41" t="s">
        <v>52</v>
      </c>
      <c r="C41">
        <v>9</v>
      </c>
      <c r="D41">
        <v>10</v>
      </c>
      <c r="G41">
        <v>7</v>
      </c>
      <c r="H41">
        <f t="shared" si="10"/>
        <v>0.9</v>
      </c>
      <c r="I41">
        <f t="shared" si="11"/>
        <v>0.9</v>
      </c>
      <c r="J41">
        <f t="shared" si="12"/>
        <v>0</v>
      </c>
      <c r="N41">
        <v>7</v>
      </c>
      <c r="O41">
        <f t="shared" si="14"/>
        <v>0.95</v>
      </c>
      <c r="P41">
        <f t="shared" si="14"/>
        <v>0.95</v>
      </c>
      <c r="Q41">
        <f t="shared" si="13"/>
        <v>0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-1.25</v>
      </c>
      <c r="P43" t="s">
        <v>47</v>
      </c>
      <c r="Q43">
        <f>100*SUM(Q35:Q42)/8</f>
        <v>-1.2499999999999996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3</v>
      </c>
      <c r="D45">
        <v>10</v>
      </c>
    </row>
    <row r="46" spans="1:17" x14ac:dyDescent="0.3">
      <c r="A46" t="s">
        <v>88</v>
      </c>
      <c r="B46" t="s">
        <v>52</v>
      </c>
      <c r="C46">
        <v>5</v>
      </c>
      <c r="D46">
        <v>10</v>
      </c>
    </row>
    <row r="47" spans="1:17" x14ac:dyDescent="0.3">
      <c r="A47" t="s">
        <v>89</v>
      </c>
      <c r="B47" t="s">
        <v>52</v>
      </c>
      <c r="C47">
        <v>8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9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0.2</v>
      </c>
      <c r="J51">
        <f t="shared" ref="J51:J58" si="17">I51-H51</f>
        <v>0.2</v>
      </c>
      <c r="M51" t="s">
        <v>50</v>
      </c>
      <c r="N51">
        <v>1</v>
      </c>
      <c r="O51">
        <f>AVERAGE(H51,H119)</f>
        <v>0</v>
      </c>
      <c r="P51">
        <f>AVERAGE(I51,I119)</f>
        <v>0.1</v>
      </c>
      <c r="Q51">
        <f t="shared" ref="Q51:Q58" si="18">P51-O51</f>
        <v>0.1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0.3</v>
      </c>
      <c r="J52">
        <f t="shared" si="17"/>
        <v>0.3</v>
      </c>
      <c r="N52">
        <v>2</v>
      </c>
      <c r="O52">
        <f t="shared" ref="O52:P58" si="19">AVERAGE(H52,H120)</f>
        <v>0.05</v>
      </c>
      <c r="P52">
        <f t="shared" si="19"/>
        <v>0.15</v>
      </c>
      <c r="Q52">
        <f t="shared" si="18"/>
        <v>9.9999999999999992E-2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0.2</v>
      </c>
      <c r="J53">
        <f t="shared" si="17"/>
        <v>0.1</v>
      </c>
      <c r="N53">
        <v>3</v>
      </c>
      <c r="O53">
        <f t="shared" si="19"/>
        <v>0.2</v>
      </c>
      <c r="P53">
        <f t="shared" si="19"/>
        <v>0.30000000000000004</v>
      </c>
      <c r="Q53">
        <f t="shared" si="18"/>
        <v>0.10000000000000003</v>
      </c>
    </row>
    <row r="54" spans="1:17" x14ac:dyDescent="0.3">
      <c r="A54" t="s">
        <v>128</v>
      </c>
      <c r="B54" t="s">
        <v>52</v>
      </c>
      <c r="C54">
        <v>5</v>
      </c>
      <c r="D54">
        <v>10</v>
      </c>
      <c r="G54">
        <v>4</v>
      </c>
      <c r="H54">
        <f t="shared" si="15"/>
        <v>0.5</v>
      </c>
      <c r="I54">
        <f t="shared" si="16"/>
        <v>0.1</v>
      </c>
      <c r="J54">
        <f t="shared" si="17"/>
        <v>-0.4</v>
      </c>
      <c r="N54">
        <v>4</v>
      </c>
      <c r="O54">
        <f t="shared" si="19"/>
        <v>0.45</v>
      </c>
      <c r="P54">
        <f t="shared" si="19"/>
        <v>0.1</v>
      </c>
      <c r="Q54">
        <f t="shared" si="18"/>
        <v>-0.35</v>
      </c>
    </row>
    <row r="55" spans="1:17" x14ac:dyDescent="0.3">
      <c r="A55" t="s">
        <v>129</v>
      </c>
      <c r="B55" t="s">
        <v>52</v>
      </c>
      <c r="C55">
        <v>10</v>
      </c>
      <c r="D55">
        <v>10</v>
      </c>
      <c r="G55">
        <v>5</v>
      </c>
      <c r="H55">
        <f t="shared" si="15"/>
        <v>1</v>
      </c>
      <c r="I55">
        <f t="shared" si="16"/>
        <v>0.7</v>
      </c>
      <c r="J55">
        <f t="shared" si="17"/>
        <v>-0.30000000000000004</v>
      </c>
      <c r="N55">
        <v>5</v>
      </c>
      <c r="O55">
        <f t="shared" si="19"/>
        <v>0.9</v>
      </c>
      <c r="P55">
        <f t="shared" si="19"/>
        <v>0.85</v>
      </c>
      <c r="Q55">
        <f t="shared" si="18"/>
        <v>-5.0000000000000044E-2</v>
      </c>
    </row>
    <row r="56" spans="1:17" x14ac:dyDescent="0.3">
      <c r="A56" t="s">
        <v>130</v>
      </c>
      <c r="B56" t="s">
        <v>52</v>
      </c>
      <c r="C56">
        <v>10</v>
      </c>
      <c r="D56">
        <v>10</v>
      </c>
      <c r="G56">
        <v>6</v>
      </c>
      <c r="H56">
        <f t="shared" si="15"/>
        <v>1</v>
      </c>
      <c r="I56">
        <f t="shared" si="16"/>
        <v>0.8</v>
      </c>
      <c r="J56">
        <f t="shared" si="17"/>
        <v>-0.19999999999999996</v>
      </c>
      <c r="N56">
        <v>6</v>
      </c>
      <c r="O56">
        <f t="shared" si="19"/>
        <v>0.95</v>
      </c>
      <c r="P56">
        <f t="shared" si="19"/>
        <v>0.9</v>
      </c>
      <c r="Q56">
        <f t="shared" si="18"/>
        <v>-4.9999999999999933E-2</v>
      </c>
    </row>
    <row r="57" spans="1:17" x14ac:dyDescent="0.3">
      <c r="A57" t="s">
        <v>131</v>
      </c>
      <c r="B57" t="s">
        <v>52</v>
      </c>
      <c r="C57">
        <v>10</v>
      </c>
      <c r="D57">
        <v>10</v>
      </c>
      <c r="G57">
        <v>7</v>
      </c>
      <c r="H57">
        <f t="shared" si="15"/>
        <v>1</v>
      </c>
      <c r="I57">
        <f t="shared" si="16"/>
        <v>0.9</v>
      </c>
      <c r="J57">
        <f t="shared" si="17"/>
        <v>-9.9999999999999978E-2</v>
      </c>
      <c r="N57">
        <v>7</v>
      </c>
      <c r="O57">
        <f t="shared" si="19"/>
        <v>0.9</v>
      </c>
      <c r="P57">
        <f t="shared" si="19"/>
        <v>0.95</v>
      </c>
      <c r="Q57">
        <f t="shared" si="18"/>
        <v>4.9999999999999933E-2</v>
      </c>
    </row>
    <row r="58" spans="1:17" x14ac:dyDescent="0.3">
      <c r="A58" t="s">
        <v>132</v>
      </c>
      <c r="B58" t="s">
        <v>52</v>
      </c>
      <c r="C58">
        <v>9</v>
      </c>
      <c r="D58">
        <v>10</v>
      </c>
      <c r="G58">
        <v>8</v>
      </c>
      <c r="H58">
        <f t="shared" si="15"/>
        <v>0.9</v>
      </c>
      <c r="I58">
        <f t="shared" si="16"/>
        <v>1</v>
      </c>
      <c r="J58">
        <f t="shared" si="17"/>
        <v>9.9999999999999978E-2</v>
      </c>
      <c r="N58">
        <v>8</v>
      </c>
      <c r="O58">
        <f t="shared" si="19"/>
        <v>0.95</v>
      </c>
      <c r="P58">
        <f t="shared" si="19"/>
        <v>0.95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2</v>
      </c>
      <c r="D59">
        <v>10</v>
      </c>
      <c r="I59" t="s">
        <v>47</v>
      </c>
      <c r="J59">
        <f>100*SUM(J51:J58)/8</f>
        <v>-3.7500000000000004</v>
      </c>
      <c r="P59" t="s">
        <v>47</v>
      </c>
      <c r="Q59">
        <f>100*SUM(Q51:Q58)/8</f>
        <v>-1.2499999999999998</v>
      </c>
    </row>
    <row r="60" spans="1:17" x14ac:dyDescent="0.3">
      <c r="A60" t="s">
        <v>94</v>
      </c>
      <c r="B60" t="s">
        <v>52</v>
      </c>
      <c r="C60">
        <v>3</v>
      </c>
      <c r="D60">
        <v>10</v>
      </c>
    </row>
    <row r="61" spans="1:17" x14ac:dyDescent="0.3">
      <c r="A61" t="s">
        <v>95</v>
      </c>
      <c r="B61" t="s">
        <v>52</v>
      </c>
      <c r="C61">
        <v>2</v>
      </c>
      <c r="D61">
        <v>10</v>
      </c>
    </row>
    <row r="62" spans="1:17" x14ac:dyDescent="0.3">
      <c r="A62" t="s">
        <v>96</v>
      </c>
      <c r="B62" t="s">
        <v>52</v>
      </c>
      <c r="C62">
        <v>1</v>
      </c>
      <c r="D62">
        <v>10</v>
      </c>
    </row>
    <row r="63" spans="1:17" x14ac:dyDescent="0.3">
      <c r="A63" t="s">
        <v>97</v>
      </c>
      <c r="B63" t="s">
        <v>52</v>
      </c>
      <c r="C63">
        <v>7</v>
      </c>
      <c r="D63">
        <v>10</v>
      </c>
    </row>
    <row r="64" spans="1:17" x14ac:dyDescent="0.3">
      <c r="A64" t="s">
        <v>98</v>
      </c>
      <c r="B64" t="s">
        <v>52</v>
      </c>
      <c r="C64">
        <v>8</v>
      </c>
      <c r="D64">
        <v>10</v>
      </c>
    </row>
    <row r="65" spans="1:10" x14ac:dyDescent="0.3">
      <c r="A65" t="s">
        <v>99</v>
      </c>
      <c r="B65" t="s">
        <v>52</v>
      </c>
      <c r="C65">
        <v>9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0.1</v>
      </c>
      <c r="J72">
        <f t="shared" si="22"/>
        <v>0.1</v>
      </c>
    </row>
    <row r="73" spans="1:10" x14ac:dyDescent="0.3">
      <c r="A73" t="s">
        <v>103</v>
      </c>
      <c r="B73" t="s">
        <v>57</v>
      </c>
      <c r="C73">
        <v>1</v>
      </c>
      <c r="D73">
        <v>10</v>
      </c>
      <c r="G73">
        <v>3</v>
      </c>
      <c r="H73">
        <f t="shared" si="20"/>
        <v>0.1</v>
      </c>
      <c r="I73">
        <f t="shared" si="21"/>
        <v>0.2</v>
      </c>
      <c r="J73">
        <f t="shared" si="22"/>
        <v>0.1</v>
      </c>
    </row>
    <row r="74" spans="1:10" x14ac:dyDescent="0.3">
      <c r="A74" t="s">
        <v>104</v>
      </c>
      <c r="B74" t="s">
        <v>57</v>
      </c>
      <c r="C74">
        <v>3</v>
      </c>
      <c r="D74">
        <v>10</v>
      </c>
      <c r="G74">
        <v>4</v>
      </c>
      <c r="H74">
        <f t="shared" si="20"/>
        <v>0.3</v>
      </c>
      <c r="I74">
        <f t="shared" si="21"/>
        <v>0.1</v>
      </c>
      <c r="J74">
        <f t="shared" si="22"/>
        <v>-0.19999999999999998</v>
      </c>
    </row>
    <row r="75" spans="1:10" x14ac:dyDescent="0.3">
      <c r="A75" t="s">
        <v>105</v>
      </c>
      <c r="B75" t="s">
        <v>57</v>
      </c>
      <c r="C75">
        <v>10</v>
      </c>
      <c r="D75">
        <v>10</v>
      </c>
      <c r="G75">
        <v>5</v>
      </c>
      <c r="H75">
        <f t="shared" si="20"/>
        <v>1</v>
      </c>
      <c r="I75">
        <f t="shared" si="21"/>
        <v>1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9</v>
      </c>
      <c r="D76">
        <v>10</v>
      </c>
      <c r="G76">
        <v>6</v>
      </c>
      <c r="H76">
        <f t="shared" si="20"/>
        <v>0.9</v>
      </c>
      <c r="I76">
        <f t="shared" si="21"/>
        <v>1</v>
      </c>
      <c r="J76">
        <f t="shared" si="22"/>
        <v>9.9999999999999978E-2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1.25</v>
      </c>
    </row>
    <row r="80" spans="1:10" x14ac:dyDescent="0.3">
      <c r="A80" t="s">
        <v>70</v>
      </c>
      <c r="B80" t="s">
        <v>57</v>
      </c>
      <c r="C80">
        <v>1</v>
      </c>
      <c r="D80">
        <v>10</v>
      </c>
    </row>
    <row r="81" spans="1:10" x14ac:dyDescent="0.3">
      <c r="A81" t="s">
        <v>71</v>
      </c>
      <c r="B81" t="s">
        <v>57</v>
      </c>
      <c r="C81">
        <v>2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0.4</v>
      </c>
      <c r="J88">
        <f t="shared" si="25"/>
        <v>0.4</v>
      </c>
    </row>
    <row r="89" spans="1:10" x14ac:dyDescent="0.3">
      <c r="A89" t="s">
        <v>111</v>
      </c>
      <c r="B89" t="s">
        <v>57</v>
      </c>
      <c r="C89">
        <v>7</v>
      </c>
      <c r="D89">
        <v>10</v>
      </c>
      <c r="G89">
        <v>3</v>
      </c>
      <c r="H89">
        <f t="shared" si="23"/>
        <v>0.7</v>
      </c>
      <c r="I89">
        <f t="shared" si="24"/>
        <v>0.1</v>
      </c>
      <c r="J89">
        <f t="shared" si="25"/>
        <v>-0.6</v>
      </c>
    </row>
    <row r="90" spans="1:10" x14ac:dyDescent="0.3">
      <c r="A90" t="s">
        <v>112</v>
      </c>
      <c r="B90" t="s">
        <v>57</v>
      </c>
      <c r="C90">
        <v>4</v>
      </c>
      <c r="D90">
        <v>10</v>
      </c>
      <c r="G90">
        <v>4</v>
      </c>
      <c r="H90">
        <f t="shared" si="23"/>
        <v>0.4</v>
      </c>
      <c r="I90">
        <f t="shared" si="24"/>
        <v>0.2</v>
      </c>
      <c r="J90">
        <f t="shared" si="25"/>
        <v>-0.2</v>
      </c>
    </row>
    <row r="91" spans="1:10" x14ac:dyDescent="0.3">
      <c r="A91" t="s">
        <v>113</v>
      </c>
      <c r="B91" t="s">
        <v>57</v>
      </c>
      <c r="C91">
        <v>8</v>
      </c>
      <c r="D91">
        <v>10</v>
      </c>
      <c r="G91">
        <v>5</v>
      </c>
      <c r="H91">
        <f t="shared" si="23"/>
        <v>0.8</v>
      </c>
      <c r="I91">
        <f t="shared" si="24"/>
        <v>0.8</v>
      </c>
      <c r="J91">
        <f t="shared" si="25"/>
        <v>0</v>
      </c>
    </row>
    <row r="92" spans="1:10" x14ac:dyDescent="0.3">
      <c r="A92" t="s">
        <v>114</v>
      </c>
      <c r="B92" t="s">
        <v>57</v>
      </c>
      <c r="C92">
        <v>10</v>
      </c>
      <c r="D92">
        <v>10</v>
      </c>
      <c r="G92">
        <v>6</v>
      </c>
      <c r="H92">
        <f t="shared" si="23"/>
        <v>1</v>
      </c>
      <c r="I92">
        <f t="shared" si="24"/>
        <v>0.8</v>
      </c>
      <c r="J92">
        <f t="shared" si="25"/>
        <v>-0.19999999999999996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9</v>
      </c>
      <c r="D94">
        <v>10</v>
      </c>
      <c r="G94">
        <v>8</v>
      </c>
      <c r="H94">
        <f t="shared" si="23"/>
        <v>0.9</v>
      </c>
      <c r="I94">
        <f t="shared" si="24"/>
        <v>1</v>
      </c>
      <c r="J94">
        <f t="shared" si="25"/>
        <v>9.9999999999999978E-2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-6.2499999999999982</v>
      </c>
    </row>
    <row r="96" spans="1:10" x14ac:dyDescent="0.3">
      <c r="A96" t="s">
        <v>78</v>
      </c>
      <c r="B96" t="s">
        <v>57</v>
      </c>
      <c r="C96">
        <v>4</v>
      </c>
      <c r="D96">
        <v>10</v>
      </c>
    </row>
    <row r="97" spans="1:10" x14ac:dyDescent="0.3">
      <c r="A97" t="s">
        <v>79</v>
      </c>
      <c r="B97" t="s">
        <v>57</v>
      </c>
      <c r="C97">
        <v>1</v>
      </c>
      <c r="D97">
        <v>10</v>
      </c>
    </row>
    <row r="98" spans="1:10" x14ac:dyDescent="0.3">
      <c r="A98" t="s">
        <v>80</v>
      </c>
      <c r="B98" t="s">
        <v>57</v>
      </c>
      <c r="C98">
        <v>2</v>
      </c>
      <c r="D98">
        <v>10</v>
      </c>
    </row>
    <row r="99" spans="1:10" x14ac:dyDescent="0.3">
      <c r="A99" t="s">
        <v>81</v>
      </c>
      <c r="B99" t="s">
        <v>57</v>
      </c>
      <c r="C99">
        <v>8</v>
      </c>
      <c r="D99">
        <v>10</v>
      </c>
    </row>
    <row r="100" spans="1:10" x14ac:dyDescent="0.3">
      <c r="A100" t="s">
        <v>82</v>
      </c>
      <c r="B100" t="s">
        <v>57</v>
      </c>
      <c r="C100">
        <v>8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0.3</v>
      </c>
      <c r="J104">
        <f t="shared" si="28"/>
        <v>0.3</v>
      </c>
    </row>
    <row r="105" spans="1:10" x14ac:dyDescent="0.3">
      <c r="A105" t="s">
        <v>119</v>
      </c>
      <c r="B105" t="s">
        <v>57</v>
      </c>
      <c r="C105">
        <v>2</v>
      </c>
      <c r="D105">
        <v>10</v>
      </c>
      <c r="G105">
        <v>3</v>
      </c>
      <c r="H105">
        <f t="shared" si="26"/>
        <v>0.2</v>
      </c>
      <c r="I105">
        <f t="shared" si="27"/>
        <v>0.1</v>
      </c>
      <c r="J105">
        <f t="shared" si="28"/>
        <v>-0.1</v>
      </c>
    </row>
    <row r="106" spans="1:10" x14ac:dyDescent="0.3">
      <c r="A106" t="s">
        <v>120</v>
      </c>
      <c r="B106" t="s">
        <v>57</v>
      </c>
      <c r="C106">
        <v>6</v>
      </c>
      <c r="D106">
        <v>10</v>
      </c>
      <c r="G106">
        <v>4</v>
      </c>
      <c r="H106">
        <f t="shared" si="26"/>
        <v>0.6</v>
      </c>
      <c r="I106">
        <f t="shared" si="27"/>
        <v>0.3</v>
      </c>
      <c r="J106">
        <f t="shared" si="28"/>
        <v>-0.3</v>
      </c>
    </row>
    <row r="107" spans="1:10" x14ac:dyDescent="0.3">
      <c r="A107" t="s">
        <v>121</v>
      </c>
      <c r="B107" t="s">
        <v>57</v>
      </c>
      <c r="C107">
        <v>10</v>
      </c>
      <c r="D107">
        <v>10</v>
      </c>
      <c r="G107">
        <v>5</v>
      </c>
      <c r="H107">
        <f t="shared" si="26"/>
        <v>1</v>
      </c>
      <c r="I107">
        <f t="shared" si="27"/>
        <v>1</v>
      </c>
      <c r="J107">
        <f t="shared" si="28"/>
        <v>0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1</v>
      </c>
      <c r="J108">
        <f t="shared" si="28"/>
        <v>0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1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-1.25</v>
      </c>
    </row>
    <row r="112" spans="1:10" x14ac:dyDescent="0.3">
      <c r="A112" t="s">
        <v>86</v>
      </c>
      <c r="B112" t="s">
        <v>57</v>
      </c>
      <c r="C112">
        <v>3</v>
      </c>
      <c r="D112">
        <v>10</v>
      </c>
    </row>
    <row r="113" spans="1:10" x14ac:dyDescent="0.3">
      <c r="A113" t="s">
        <v>87</v>
      </c>
      <c r="B113" t="s">
        <v>57</v>
      </c>
      <c r="C113">
        <v>1</v>
      </c>
      <c r="D113">
        <v>10</v>
      </c>
    </row>
    <row r="114" spans="1:10" x14ac:dyDescent="0.3">
      <c r="A114" t="s">
        <v>88</v>
      </c>
      <c r="B114" t="s">
        <v>57</v>
      </c>
      <c r="C114">
        <v>3</v>
      </c>
      <c r="D114">
        <v>10</v>
      </c>
    </row>
    <row r="115" spans="1:10" x14ac:dyDescent="0.3">
      <c r="A115" t="s">
        <v>89</v>
      </c>
      <c r="B115" t="s">
        <v>57</v>
      </c>
      <c r="C115">
        <v>10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1</v>
      </c>
      <c r="D120">
        <v>10</v>
      </c>
      <c r="G120">
        <v>2</v>
      </c>
      <c r="H120">
        <f t="shared" si="29"/>
        <v>0.1</v>
      </c>
      <c r="I120">
        <f t="shared" si="30"/>
        <v>0</v>
      </c>
      <c r="J120">
        <f t="shared" si="31"/>
        <v>-0.1</v>
      </c>
    </row>
    <row r="121" spans="1:10" x14ac:dyDescent="0.3">
      <c r="A121" t="s">
        <v>127</v>
      </c>
      <c r="B121" t="s">
        <v>57</v>
      </c>
      <c r="C121">
        <v>3</v>
      </c>
      <c r="D121">
        <v>10</v>
      </c>
      <c r="G121">
        <v>3</v>
      </c>
      <c r="H121">
        <f t="shared" si="29"/>
        <v>0.3</v>
      </c>
      <c r="I121">
        <f t="shared" si="30"/>
        <v>0.4</v>
      </c>
      <c r="J121">
        <f t="shared" si="31"/>
        <v>0.10000000000000003</v>
      </c>
    </row>
    <row r="122" spans="1:10" x14ac:dyDescent="0.3">
      <c r="A122" t="s">
        <v>128</v>
      </c>
      <c r="B122" t="s">
        <v>57</v>
      </c>
      <c r="C122">
        <v>4</v>
      </c>
      <c r="D122">
        <v>10</v>
      </c>
      <c r="G122">
        <v>4</v>
      </c>
      <c r="H122">
        <f t="shared" si="29"/>
        <v>0.4</v>
      </c>
      <c r="I122">
        <f t="shared" si="30"/>
        <v>0.1</v>
      </c>
      <c r="J122">
        <f t="shared" si="31"/>
        <v>-0.30000000000000004</v>
      </c>
    </row>
    <row r="123" spans="1:10" x14ac:dyDescent="0.3">
      <c r="A123" t="s">
        <v>129</v>
      </c>
      <c r="B123" t="s">
        <v>57</v>
      </c>
      <c r="C123">
        <v>8</v>
      </c>
      <c r="D123">
        <v>10</v>
      </c>
      <c r="G123">
        <v>5</v>
      </c>
      <c r="H123">
        <f t="shared" si="29"/>
        <v>0.8</v>
      </c>
      <c r="I123">
        <f t="shared" si="30"/>
        <v>1</v>
      </c>
      <c r="J123">
        <f t="shared" si="31"/>
        <v>0.19999999999999996</v>
      </c>
    </row>
    <row r="124" spans="1:10" x14ac:dyDescent="0.3">
      <c r="A124" t="s">
        <v>130</v>
      </c>
      <c r="B124" t="s">
        <v>57</v>
      </c>
      <c r="C124">
        <v>9</v>
      </c>
      <c r="D124">
        <v>10</v>
      </c>
      <c r="G124">
        <v>6</v>
      </c>
      <c r="H124">
        <f t="shared" si="29"/>
        <v>0.9</v>
      </c>
      <c r="I124">
        <f t="shared" si="30"/>
        <v>1</v>
      </c>
      <c r="J124">
        <f t="shared" si="31"/>
        <v>9.9999999999999978E-2</v>
      </c>
    </row>
    <row r="125" spans="1:10" x14ac:dyDescent="0.3">
      <c r="A125" t="s">
        <v>131</v>
      </c>
      <c r="B125" t="s">
        <v>57</v>
      </c>
      <c r="C125">
        <v>8</v>
      </c>
      <c r="D125">
        <v>10</v>
      </c>
      <c r="G125">
        <v>7</v>
      </c>
      <c r="H125">
        <f t="shared" si="29"/>
        <v>0.8</v>
      </c>
      <c r="I125">
        <f t="shared" si="30"/>
        <v>1</v>
      </c>
      <c r="J125">
        <f t="shared" si="31"/>
        <v>0.19999999999999996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0.9</v>
      </c>
      <c r="J126">
        <f t="shared" si="31"/>
        <v>-9.9999999999999978E-2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1.2499999999999982</v>
      </c>
    </row>
    <row r="128" spans="1:10" x14ac:dyDescent="0.3">
      <c r="A128" t="s">
        <v>94</v>
      </c>
      <c r="B128" t="s">
        <v>57</v>
      </c>
      <c r="C128">
        <v>0</v>
      </c>
      <c r="D128">
        <v>10</v>
      </c>
    </row>
    <row r="129" spans="1:4" x14ac:dyDescent="0.3">
      <c r="A129" t="s">
        <v>95</v>
      </c>
      <c r="B129" t="s">
        <v>57</v>
      </c>
      <c r="C129">
        <v>4</v>
      </c>
      <c r="D129">
        <v>10</v>
      </c>
    </row>
    <row r="130" spans="1:4" x14ac:dyDescent="0.3">
      <c r="A130" t="s">
        <v>96</v>
      </c>
      <c r="B130" t="s">
        <v>57</v>
      </c>
      <c r="C130">
        <v>1</v>
      </c>
      <c r="D130">
        <v>10</v>
      </c>
    </row>
    <row r="131" spans="1:4" x14ac:dyDescent="0.3">
      <c r="A131" t="s">
        <v>97</v>
      </c>
      <c r="B131" t="s">
        <v>57</v>
      </c>
      <c r="C131">
        <v>10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9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0.1</v>
      </c>
      <c r="J4">
        <f t="shared" si="2"/>
        <v>0.1</v>
      </c>
      <c r="N4">
        <v>2</v>
      </c>
      <c r="O4">
        <f t="shared" ref="O4:P10" si="4">AVERAGE(H4,H72)</f>
        <v>0</v>
      </c>
      <c r="P4">
        <f t="shared" si="4"/>
        <v>0.05</v>
      </c>
      <c r="Q4">
        <f t="shared" si="3"/>
        <v>0.05</v>
      </c>
    </row>
    <row r="5" spans="1:17" x14ac:dyDescent="0.3">
      <c r="A5" t="s">
        <v>103</v>
      </c>
      <c r="B5" t="s">
        <v>52</v>
      </c>
      <c r="C5">
        <v>1</v>
      </c>
      <c r="D5">
        <v>10</v>
      </c>
      <c r="G5">
        <v>3</v>
      </c>
      <c r="H5">
        <f t="shared" si="0"/>
        <v>0.1</v>
      </c>
      <c r="I5">
        <f t="shared" si="1"/>
        <v>0.2</v>
      </c>
      <c r="J5">
        <f t="shared" si="2"/>
        <v>0.1</v>
      </c>
      <c r="N5">
        <v>3</v>
      </c>
      <c r="O5">
        <f t="shared" si="4"/>
        <v>0.05</v>
      </c>
      <c r="P5">
        <f t="shared" si="4"/>
        <v>0.15000000000000002</v>
      </c>
      <c r="Q5">
        <f t="shared" si="3"/>
        <v>0.10000000000000002</v>
      </c>
    </row>
    <row r="6" spans="1:17" x14ac:dyDescent="0.3">
      <c r="A6" t="s">
        <v>104</v>
      </c>
      <c r="B6" t="s">
        <v>52</v>
      </c>
      <c r="C6">
        <v>1</v>
      </c>
      <c r="D6">
        <v>10</v>
      </c>
      <c r="G6">
        <v>4</v>
      </c>
      <c r="H6">
        <f t="shared" si="0"/>
        <v>0.1</v>
      </c>
      <c r="I6">
        <f t="shared" si="1"/>
        <v>0.3</v>
      </c>
      <c r="J6">
        <f t="shared" si="2"/>
        <v>0.19999999999999998</v>
      </c>
      <c r="N6">
        <v>4</v>
      </c>
      <c r="O6">
        <f t="shared" si="4"/>
        <v>0.15000000000000002</v>
      </c>
      <c r="P6">
        <f t="shared" si="4"/>
        <v>0.2</v>
      </c>
      <c r="Q6">
        <f t="shared" si="3"/>
        <v>4.9999999999999989E-2</v>
      </c>
    </row>
    <row r="7" spans="1:17" x14ac:dyDescent="0.3">
      <c r="A7" t="s">
        <v>105</v>
      </c>
      <c r="B7" t="s">
        <v>52</v>
      </c>
      <c r="C7">
        <v>7</v>
      </c>
      <c r="D7">
        <v>10</v>
      </c>
      <c r="G7">
        <v>5</v>
      </c>
      <c r="H7">
        <f t="shared" si="0"/>
        <v>0.7</v>
      </c>
      <c r="I7">
        <f t="shared" si="1"/>
        <v>0.9</v>
      </c>
      <c r="J7">
        <f t="shared" si="2"/>
        <v>0.20000000000000007</v>
      </c>
      <c r="N7">
        <v>5</v>
      </c>
      <c r="O7">
        <f t="shared" si="4"/>
        <v>0.85</v>
      </c>
      <c r="P7">
        <f t="shared" si="4"/>
        <v>0.95</v>
      </c>
      <c r="Q7">
        <f t="shared" si="3"/>
        <v>9.9999999999999978E-2</v>
      </c>
    </row>
    <row r="8" spans="1:17" x14ac:dyDescent="0.3">
      <c r="A8" t="s">
        <v>106</v>
      </c>
      <c r="B8" t="s">
        <v>52</v>
      </c>
      <c r="C8">
        <v>6</v>
      </c>
      <c r="D8">
        <v>10</v>
      </c>
      <c r="G8">
        <v>6</v>
      </c>
      <c r="H8">
        <f t="shared" si="0"/>
        <v>0.6</v>
      </c>
      <c r="I8">
        <f t="shared" si="1"/>
        <v>1</v>
      </c>
      <c r="J8">
        <f t="shared" si="2"/>
        <v>0.4</v>
      </c>
      <c r="N8">
        <v>6</v>
      </c>
      <c r="O8">
        <f t="shared" si="4"/>
        <v>0.6</v>
      </c>
      <c r="P8">
        <f t="shared" si="4"/>
        <v>1</v>
      </c>
      <c r="Q8">
        <f t="shared" si="3"/>
        <v>0.4</v>
      </c>
    </row>
    <row r="9" spans="1:17" x14ac:dyDescent="0.3">
      <c r="A9" t="s">
        <v>107</v>
      </c>
      <c r="B9" t="s">
        <v>52</v>
      </c>
      <c r="C9">
        <v>8</v>
      </c>
      <c r="D9">
        <v>10</v>
      </c>
      <c r="G9">
        <v>7</v>
      </c>
      <c r="H9">
        <f t="shared" si="0"/>
        <v>0.8</v>
      </c>
      <c r="I9">
        <f t="shared" si="1"/>
        <v>1</v>
      </c>
      <c r="J9">
        <f t="shared" si="2"/>
        <v>0.19999999999999996</v>
      </c>
      <c r="N9">
        <v>7</v>
      </c>
      <c r="O9">
        <f t="shared" si="4"/>
        <v>0.9</v>
      </c>
      <c r="P9">
        <f t="shared" si="4"/>
        <v>1</v>
      </c>
      <c r="Q9">
        <f t="shared" si="3"/>
        <v>9.9999999999999978E-2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15</v>
      </c>
      <c r="P11" t="s">
        <v>47</v>
      </c>
      <c r="Q11">
        <f>100*SUM(Q3:Q10)/8</f>
        <v>10</v>
      </c>
    </row>
    <row r="12" spans="1:17" x14ac:dyDescent="0.3">
      <c r="A12" t="s">
        <v>70</v>
      </c>
      <c r="B12" t="s">
        <v>52</v>
      </c>
      <c r="C12">
        <v>1</v>
      </c>
      <c r="D12">
        <v>10</v>
      </c>
    </row>
    <row r="13" spans="1:17" x14ac:dyDescent="0.3">
      <c r="A13" t="s">
        <v>71</v>
      </c>
      <c r="B13" t="s">
        <v>52</v>
      </c>
      <c r="C13">
        <v>2</v>
      </c>
      <c r="D13">
        <v>10</v>
      </c>
    </row>
    <row r="14" spans="1:17" x14ac:dyDescent="0.3">
      <c r="A14" t="s">
        <v>72</v>
      </c>
      <c r="B14" t="s">
        <v>52</v>
      </c>
      <c r="C14">
        <v>3</v>
      </c>
      <c r="D14">
        <v>10</v>
      </c>
    </row>
    <row r="15" spans="1:17" x14ac:dyDescent="0.3">
      <c r="A15" t="s">
        <v>73</v>
      </c>
      <c r="B15" t="s">
        <v>52</v>
      </c>
      <c r="C15">
        <v>9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0.1</v>
      </c>
      <c r="Q19">
        <f t="shared" ref="Q19:Q26" si="8">P19-O19</f>
        <v>0.1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0.1</v>
      </c>
      <c r="J20">
        <f t="shared" si="7"/>
        <v>0.1</v>
      </c>
      <c r="N20">
        <v>2</v>
      </c>
      <c r="O20">
        <f t="shared" ref="O20:P26" si="9">AVERAGE(H20,H88)</f>
        <v>0</v>
      </c>
      <c r="P20">
        <f t="shared" si="9"/>
        <v>0.25</v>
      </c>
      <c r="Q20">
        <f t="shared" si="8"/>
        <v>0.25</v>
      </c>
    </row>
    <row r="21" spans="1:17" x14ac:dyDescent="0.3">
      <c r="A21" t="s">
        <v>111</v>
      </c>
      <c r="B21" t="s">
        <v>52</v>
      </c>
      <c r="C21">
        <v>1</v>
      </c>
      <c r="D21">
        <v>10</v>
      </c>
      <c r="G21">
        <v>3</v>
      </c>
      <c r="H21">
        <f t="shared" si="5"/>
        <v>0.1</v>
      </c>
      <c r="I21">
        <f t="shared" si="6"/>
        <v>0.1</v>
      </c>
      <c r="J21">
        <f t="shared" si="7"/>
        <v>0</v>
      </c>
      <c r="N21">
        <v>3</v>
      </c>
      <c r="O21">
        <f t="shared" si="9"/>
        <v>0.05</v>
      </c>
      <c r="P21">
        <f t="shared" si="9"/>
        <v>0.2</v>
      </c>
      <c r="Q21">
        <f t="shared" si="8"/>
        <v>0.15000000000000002</v>
      </c>
    </row>
    <row r="22" spans="1:17" x14ac:dyDescent="0.3">
      <c r="A22" t="s">
        <v>112</v>
      </c>
      <c r="B22" t="s">
        <v>52</v>
      </c>
      <c r="C22">
        <v>1</v>
      </c>
      <c r="D22">
        <v>10</v>
      </c>
      <c r="G22">
        <v>4</v>
      </c>
      <c r="H22">
        <f t="shared" si="5"/>
        <v>0.1</v>
      </c>
      <c r="I22">
        <f t="shared" si="6"/>
        <v>0.3</v>
      </c>
      <c r="J22">
        <f t="shared" si="7"/>
        <v>0.19999999999999998</v>
      </c>
      <c r="N22">
        <v>4</v>
      </c>
      <c r="O22">
        <f t="shared" si="9"/>
        <v>0.15000000000000002</v>
      </c>
      <c r="P22">
        <f t="shared" si="9"/>
        <v>0.25</v>
      </c>
      <c r="Q22">
        <f t="shared" si="8"/>
        <v>9.9999999999999978E-2</v>
      </c>
    </row>
    <row r="23" spans="1:17" x14ac:dyDescent="0.3">
      <c r="A23" t="s">
        <v>113</v>
      </c>
      <c r="B23" t="s">
        <v>52</v>
      </c>
      <c r="C23">
        <v>6</v>
      </c>
      <c r="D23">
        <v>10</v>
      </c>
      <c r="G23">
        <v>5</v>
      </c>
      <c r="H23">
        <f t="shared" si="5"/>
        <v>0.6</v>
      </c>
      <c r="I23">
        <f t="shared" si="6"/>
        <v>0.9</v>
      </c>
      <c r="J23">
        <f t="shared" si="7"/>
        <v>0.30000000000000004</v>
      </c>
      <c r="N23">
        <v>5</v>
      </c>
      <c r="O23">
        <f t="shared" si="9"/>
        <v>0.75</v>
      </c>
      <c r="P23">
        <f t="shared" si="9"/>
        <v>0.95</v>
      </c>
      <c r="Q23">
        <f t="shared" si="8"/>
        <v>0.19999999999999996</v>
      </c>
    </row>
    <row r="24" spans="1:17" x14ac:dyDescent="0.3">
      <c r="A24" t="s">
        <v>114</v>
      </c>
      <c r="B24" t="s">
        <v>52</v>
      </c>
      <c r="C24">
        <v>5</v>
      </c>
      <c r="D24">
        <v>10</v>
      </c>
      <c r="G24">
        <v>6</v>
      </c>
      <c r="H24">
        <f t="shared" si="5"/>
        <v>0.5</v>
      </c>
      <c r="I24">
        <f t="shared" si="6"/>
        <v>1</v>
      </c>
      <c r="J24">
        <f t="shared" si="7"/>
        <v>0.5</v>
      </c>
      <c r="N24">
        <v>6</v>
      </c>
      <c r="O24">
        <f t="shared" si="9"/>
        <v>0.65</v>
      </c>
      <c r="P24">
        <f t="shared" si="9"/>
        <v>1</v>
      </c>
      <c r="Q24">
        <f t="shared" si="8"/>
        <v>0.35</v>
      </c>
    </row>
    <row r="25" spans="1:17" x14ac:dyDescent="0.3">
      <c r="A25" t="s">
        <v>115</v>
      </c>
      <c r="B25" t="s">
        <v>52</v>
      </c>
      <c r="C25">
        <v>7</v>
      </c>
      <c r="D25">
        <v>10</v>
      </c>
      <c r="G25">
        <v>7</v>
      </c>
      <c r="H25">
        <f t="shared" si="5"/>
        <v>0.7</v>
      </c>
      <c r="I25">
        <f t="shared" si="6"/>
        <v>1</v>
      </c>
      <c r="J25">
        <f t="shared" si="7"/>
        <v>0.30000000000000004</v>
      </c>
      <c r="N25">
        <v>7</v>
      </c>
      <c r="O25">
        <f t="shared" si="9"/>
        <v>0.8</v>
      </c>
      <c r="P25">
        <f t="shared" si="9"/>
        <v>0.95</v>
      </c>
      <c r="Q25">
        <f t="shared" si="8"/>
        <v>0.14999999999999991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17.5</v>
      </c>
      <c r="P27" t="s">
        <v>47</v>
      </c>
      <c r="Q27">
        <f>100*SUM(Q19:Q26)/8</f>
        <v>16.249999999999996</v>
      </c>
    </row>
    <row r="28" spans="1:17" x14ac:dyDescent="0.3">
      <c r="A28" t="s">
        <v>78</v>
      </c>
      <c r="B28" t="s">
        <v>52</v>
      </c>
      <c r="C28">
        <v>1</v>
      </c>
      <c r="D28">
        <v>10</v>
      </c>
    </row>
    <row r="29" spans="1:17" x14ac:dyDescent="0.3">
      <c r="A29" t="s">
        <v>79</v>
      </c>
      <c r="B29" t="s">
        <v>52</v>
      </c>
      <c r="C29">
        <v>1</v>
      </c>
      <c r="D29">
        <v>10</v>
      </c>
    </row>
    <row r="30" spans="1:17" x14ac:dyDescent="0.3">
      <c r="A30" t="s">
        <v>80</v>
      </c>
      <c r="B30" t="s">
        <v>52</v>
      </c>
      <c r="C30">
        <v>3</v>
      </c>
      <c r="D30">
        <v>10</v>
      </c>
    </row>
    <row r="31" spans="1:17" x14ac:dyDescent="0.3">
      <c r="A31" t="s">
        <v>81</v>
      </c>
      <c r="B31" t="s">
        <v>52</v>
      </c>
      <c r="C31">
        <v>9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0.2</v>
      </c>
      <c r="J36">
        <f t="shared" si="12"/>
        <v>0.2</v>
      </c>
      <c r="N36">
        <v>2</v>
      </c>
      <c r="O36">
        <f t="shared" ref="O36:P42" si="14">AVERAGE(H36,H104)</f>
        <v>0</v>
      </c>
      <c r="P36">
        <f t="shared" si="14"/>
        <v>0.15000000000000002</v>
      </c>
      <c r="Q36">
        <f t="shared" si="13"/>
        <v>0.15000000000000002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0.3</v>
      </c>
      <c r="J37">
        <f t="shared" si="12"/>
        <v>0.3</v>
      </c>
      <c r="N37">
        <v>3</v>
      </c>
      <c r="O37">
        <f t="shared" si="14"/>
        <v>0</v>
      </c>
      <c r="P37">
        <f t="shared" si="14"/>
        <v>0.25</v>
      </c>
      <c r="Q37">
        <f t="shared" si="13"/>
        <v>0.25</v>
      </c>
    </row>
    <row r="38" spans="1:17" x14ac:dyDescent="0.3">
      <c r="A38" t="s">
        <v>120</v>
      </c>
      <c r="B38" t="s">
        <v>52</v>
      </c>
      <c r="C38">
        <v>2</v>
      </c>
      <c r="D38">
        <v>10</v>
      </c>
      <c r="G38">
        <v>4</v>
      </c>
      <c r="H38">
        <f t="shared" si="10"/>
        <v>0.2</v>
      </c>
      <c r="I38">
        <f t="shared" si="11"/>
        <v>0.4</v>
      </c>
      <c r="J38">
        <f t="shared" si="12"/>
        <v>0.2</v>
      </c>
      <c r="N38">
        <v>4</v>
      </c>
      <c r="O38">
        <f t="shared" si="14"/>
        <v>0.2</v>
      </c>
      <c r="P38">
        <f t="shared" si="14"/>
        <v>0.45</v>
      </c>
      <c r="Q38">
        <f t="shared" si="13"/>
        <v>0.25</v>
      </c>
    </row>
    <row r="39" spans="1:17" x14ac:dyDescent="0.3">
      <c r="A39" t="s">
        <v>121</v>
      </c>
      <c r="B39" t="s">
        <v>52</v>
      </c>
      <c r="C39">
        <v>7</v>
      </c>
      <c r="D39">
        <v>10</v>
      </c>
      <c r="G39">
        <v>5</v>
      </c>
      <c r="H39">
        <f t="shared" si="10"/>
        <v>0.7</v>
      </c>
      <c r="I39">
        <f t="shared" si="11"/>
        <v>0.7</v>
      </c>
      <c r="J39">
        <f t="shared" si="12"/>
        <v>0</v>
      </c>
      <c r="N39">
        <v>5</v>
      </c>
      <c r="O39">
        <f t="shared" si="14"/>
        <v>0.8</v>
      </c>
      <c r="P39">
        <f t="shared" si="14"/>
        <v>0.85</v>
      </c>
      <c r="Q39">
        <f t="shared" si="13"/>
        <v>4.9999999999999933E-2</v>
      </c>
    </row>
    <row r="40" spans="1:17" x14ac:dyDescent="0.3">
      <c r="A40" t="s">
        <v>122</v>
      </c>
      <c r="B40" t="s">
        <v>52</v>
      </c>
      <c r="C40">
        <v>8</v>
      </c>
      <c r="D40">
        <v>10</v>
      </c>
      <c r="G40">
        <v>6</v>
      </c>
      <c r="H40">
        <f t="shared" si="10"/>
        <v>0.8</v>
      </c>
      <c r="I40">
        <f t="shared" si="11"/>
        <v>1</v>
      </c>
      <c r="J40">
        <f t="shared" si="12"/>
        <v>0.19999999999999996</v>
      </c>
      <c r="N40">
        <v>6</v>
      </c>
      <c r="O40">
        <f t="shared" si="14"/>
        <v>0.85000000000000009</v>
      </c>
      <c r="P40">
        <f t="shared" si="14"/>
        <v>1</v>
      </c>
      <c r="Q40">
        <f t="shared" si="13"/>
        <v>0.14999999999999991</v>
      </c>
    </row>
    <row r="41" spans="1:17" x14ac:dyDescent="0.3">
      <c r="A41" t="s">
        <v>123</v>
      </c>
      <c r="B41" t="s">
        <v>52</v>
      </c>
      <c r="C41">
        <v>8</v>
      </c>
      <c r="D41">
        <v>10</v>
      </c>
      <c r="G41">
        <v>7</v>
      </c>
      <c r="H41">
        <f t="shared" si="10"/>
        <v>0.8</v>
      </c>
      <c r="I41">
        <f t="shared" si="11"/>
        <v>1</v>
      </c>
      <c r="J41">
        <f t="shared" si="12"/>
        <v>0.19999999999999996</v>
      </c>
      <c r="N41">
        <v>7</v>
      </c>
      <c r="O41">
        <f t="shared" si="14"/>
        <v>0.9</v>
      </c>
      <c r="P41">
        <f t="shared" si="14"/>
        <v>0.95</v>
      </c>
      <c r="Q41">
        <f t="shared" si="13"/>
        <v>4.9999999999999933E-2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13.749999999999998</v>
      </c>
      <c r="P43" t="s">
        <v>47</v>
      </c>
      <c r="Q43">
        <f>100*SUM(Q35:Q42)/8</f>
        <v>11.249999999999998</v>
      </c>
    </row>
    <row r="44" spans="1:17" x14ac:dyDescent="0.3">
      <c r="A44" t="s">
        <v>86</v>
      </c>
      <c r="B44" t="s">
        <v>52</v>
      </c>
      <c r="C44">
        <v>2</v>
      </c>
      <c r="D44">
        <v>10</v>
      </c>
    </row>
    <row r="45" spans="1:17" x14ac:dyDescent="0.3">
      <c r="A45" t="s">
        <v>87</v>
      </c>
      <c r="B45" t="s">
        <v>52</v>
      </c>
      <c r="C45">
        <v>3</v>
      </c>
      <c r="D45">
        <v>10</v>
      </c>
    </row>
    <row r="46" spans="1:17" x14ac:dyDescent="0.3">
      <c r="A46" t="s">
        <v>88</v>
      </c>
      <c r="B46" t="s">
        <v>52</v>
      </c>
      <c r="C46">
        <v>4</v>
      </c>
      <c r="D46">
        <v>10</v>
      </c>
    </row>
    <row r="47" spans="1:17" x14ac:dyDescent="0.3">
      <c r="A47" t="s">
        <v>89</v>
      </c>
      <c r="B47" t="s">
        <v>52</v>
      </c>
      <c r="C47">
        <v>7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0.1</v>
      </c>
      <c r="Q51">
        <f t="shared" ref="Q51:Q58" si="18">P51-O51</f>
        <v>0.1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0.1</v>
      </c>
      <c r="J52">
        <f t="shared" si="17"/>
        <v>0.1</v>
      </c>
      <c r="N52">
        <v>2</v>
      </c>
      <c r="O52">
        <f t="shared" ref="O52:P58" si="19">AVERAGE(H52,H120)</f>
        <v>0</v>
      </c>
      <c r="P52">
        <f t="shared" si="19"/>
        <v>0.1</v>
      </c>
      <c r="Q52">
        <f t="shared" si="18"/>
        <v>0.1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0.3</v>
      </c>
      <c r="J53">
        <f t="shared" si="17"/>
        <v>0.3</v>
      </c>
      <c r="N53">
        <v>3</v>
      </c>
      <c r="O53">
        <f t="shared" si="19"/>
        <v>0</v>
      </c>
      <c r="P53">
        <f t="shared" si="19"/>
        <v>0.35</v>
      </c>
      <c r="Q53">
        <f t="shared" si="18"/>
        <v>0.35</v>
      </c>
    </row>
    <row r="54" spans="1:17" x14ac:dyDescent="0.3">
      <c r="A54" t="s">
        <v>128</v>
      </c>
      <c r="B54" t="s">
        <v>52</v>
      </c>
      <c r="C54">
        <v>2</v>
      </c>
      <c r="D54">
        <v>10</v>
      </c>
      <c r="G54">
        <v>4</v>
      </c>
      <c r="H54">
        <f t="shared" si="15"/>
        <v>0.2</v>
      </c>
      <c r="I54">
        <f t="shared" si="16"/>
        <v>0.2</v>
      </c>
      <c r="J54">
        <f t="shared" si="17"/>
        <v>0</v>
      </c>
      <c r="N54">
        <v>4</v>
      </c>
      <c r="O54">
        <f t="shared" si="19"/>
        <v>0.15000000000000002</v>
      </c>
      <c r="P54">
        <f t="shared" si="19"/>
        <v>0.2</v>
      </c>
      <c r="Q54">
        <f t="shared" si="18"/>
        <v>4.9999999999999989E-2</v>
      </c>
    </row>
    <row r="55" spans="1:17" x14ac:dyDescent="0.3">
      <c r="A55" t="s">
        <v>129</v>
      </c>
      <c r="B55" t="s">
        <v>52</v>
      </c>
      <c r="C55">
        <v>7</v>
      </c>
      <c r="D55">
        <v>10</v>
      </c>
      <c r="G55">
        <v>5</v>
      </c>
      <c r="H55">
        <f t="shared" si="15"/>
        <v>0.7</v>
      </c>
      <c r="I55">
        <f t="shared" si="16"/>
        <v>0.9</v>
      </c>
      <c r="J55">
        <f t="shared" si="17"/>
        <v>0.20000000000000007</v>
      </c>
      <c r="N55">
        <v>5</v>
      </c>
      <c r="O55">
        <f t="shared" si="19"/>
        <v>0.7</v>
      </c>
      <c r="P55">
        <f t="shared" si="19"/>
        <v>0.9</v>
      </c>
      <c r="Q55">
        <f t="shared" si="18"/>
        <v>0.20000000000000007</v>
      </c>
    </row>
    <row r="56" spans="1:17" x14ac:dyDescent="0.3">
      <c r="A56" t="s">
        <v>130</v>
      </c>
      <c r="B56" t="s">
        <v>52</v>
      </c>
      <c r="C56">
        <v>4</v>
      </c>
      <c r="D56">
        <v>10</v>
      </c>
      <c r="G56">
        <v>6</v>
      </c>
      <c r="H56">
        <f t="shared" si="15"/>
        <v>0.4</v>
      </c>
      <c r="I56">
        <f t="shared" si="16"/>
        <v>0.9</v>
      </c>
      <c r="J56">
        <f t="shared" si="17"/>
        <v>0.5</v>
      </c>
      <c r="N56">
        <v>6</v>
      </c>
      <c r="O56">
        <f t="shared" si="19"/>
        <v>0.4</v>
      </c>
      <c r="P56">
        <f t="shared" si="19"/>
        <v>0.9</v>
      </c>
      <c r="Q56">
        <f t="shared" si="18"/>
        <v>0.5</v>
      </c>
    </row>
    <row r="57" spans="1:17" x14ac:dyDescent="0.3">
      <c r="A57" t="s">
        <v>131</v>
      </c>
      <c r="B57" t="s">
        <v>52</v>
      </c>
      <c r="C57">
        <v>7</v>
      </c>
      <c r="D57">
        <v>10</v>
      </c>
      <c r="G57">
        <v>7</v>
      </c>
      <c r="H57">
        <f t="shared" si="15"/>
        <v>0.7</v>
      </c>
      <c r="I57">
        <f t="shared" si="16"/>
        <v>1</v>
      </c>
      <c r="J57">
        <f t="shared" si="17"/>
        <v>0.30000000000000004</v>
      </c>
      <c r="N57">
        <v>7</v>
      </c>
      <c r="O57">
        <f t="shared" si="19"/>
        <v>0.75</v>
      </c>
      <c r="P57">
        <f t="shared" si="19"/>
        <v>1</v>
      </c>
      <c r="Q57">
        <f t="shared" si="18"/>
        <v>0.25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0.95</v>
      </c>
      <c r="P58">
        <f t="shared" si="19"/>
        <v>1</v>
      </c>
      <c r="Q58">
        <f t="shared" si="18"/>
        <v>5.0000000000000044E-2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17.5</v>
      </c>
      <c r="P59" t="s">
        <v>47</v>
      </c>
      <c r="Q59">
        <f>100*SUM(Q51:Q58)/8</f>
        <v>20.000000000000004</v>
      </c>
    </row>
    <row r="60" spans="1:17" x14ac:dyDescent="0.3">
      <c r="A60" t="s">
        <v>94</v>
      </c>
      <c r="B60" t="s">
        <v>52</v>
      </c>
      <c r="C60">
        <v>1</v>
      </c>
      <c r="D60">
        <v>10</v>
      </c>
    </row>
    <row r="61" spans="1:17" x14ac:dyDescent="0.3">
      <c r="A61" t="s">
        <v>95</v>
      </c>
      <c r="B61" t="s">
        <v>52</v>
      </c>
      <c r="C61">
        <v>3</v>
      </c>
      <c r="D61">
        <v>10</v>
      </c>
    </row>
    <row r="62" spans="1:17" x14ac:dyDescent="0.3">
      <c r="A62" t="s">
        <v>96</v>
      </c>
      <c r="B62" t="s">
        <v>52</v>
      </c>
      <c r="C62">
        <v>2</v>
      </c>
      <c r="D62">
        <v>10</v>
      </c>
    </row>
    <row r="63" spans="1:17" x14ac:dyDescent="0.3">
      <c r="A63" t="s">
        <v>97</v>
      </c>
      <c r="B63" t="s">
        <v>52</v>
      </c>
      <c r="C63">
        <v>9</v>
      </c>
      <c r="D63">
        <v>10</v>
      </c>
    </row>
    <row r="64" spans="1:17" x14ac:dyDescent="0.3">
      <c r="A64" t="s">
        <v>98</v>
      </c>
      <c r="B64" t="s">
        <v>52</v>
      </c>
      <c r="C64">
        <v>9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0.1</v>
      </c>
      <c r="J73">
        <f t="shared" si="22"/>
        <v>0.1</v>
      </c>
    </row>
    <row r="74" spans="1:10" x14ac:dyDescent="0.3">
      <c r="A74" t="s">
        <v>104</v>
      </c>
      <c r="B74" t="s">
        <v>57</v>
      </c>
      <c r="C74">
        <v>2</v>
      </c>
      <c r="D74">
        <v>10</v>
      </c>
      <c r="G74">
        <v>4</v>
      </c>
      <c r="H74">
        <f t="shared" si="20"/>
        <v>0.2</v>
      </c>
      <c r="I74">
        <f t="shared" si="21"/>
        <v>0.1</v>
      </c>
      <c r="J74">
        <f t="shared" si="22"/>
        <v>-0.1</v>
      </c>
    </row>
    <row r="75" spans="1:10" x14ac:dyDescent="0.3">
      <c r="A75" t="s">
        <v>105</v>
      </c>
      <c r="B75" t="s">
        <v>57</v>
      </c>
      <c r="C75">
        <v>10</v>
      </c>
      <c r="D75">
        <v>10</v>
      </c>
      <c r="G75">
        <v>5</v>
      </c>
      <c r="H75">
        <f t="shared" si="20"/>
        <v>1</v>
      </c>
      <c r="I75">
        <f t="shared" si="21"/>
        <v>1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6</v>
      </c>
      <c r="D76">
        <v>10</v>
      </c>
      <c r="G76">
        <v>6</v>
      </c>
      <c r="H76">
        <f t="shared" si="20"/>
        <v>0.6</v>
      </c>
      <c r="I76">
        <f t="shared" si="21"/>
        <v>1</v>
      </c>
      <c r="J76">
        <f t="shared" si="22"/>
        <v>0.4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5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1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0.2</v>
      </c>
      <c r="J87">
        <f t="shared" ref="J87:J94" si="25">I87-H87</f>
        <v>0.2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0.4</v>
      </c>
      <c r="J88">
        <f t="shared" si="25"/>
        <v>0.4</v>
      </c>
    </row>
    <row r="89" spans="1:10" x14ac:dyDescent="0.3">
      <c r="A89" t="s">
        <v>111</v>
      </c>
      <c r="B89" t="s">
        <v>57</v>
      </c>
      <c r="C89">
        <v>0</v>
      </c>
      <c r="D89">
        <v>10</v>
      </c>
      <c r="G89">
        <v>3</v>
      </c>
      <c r="H89">
        <f t="shared" si="23"/>
        <v>0</v>
      </c>
      <c r="I89">
        <f t="shared" si="24"/>
        <v>0.3</v>
      </c>
      <c r="J89">
        <f t="shared" si="25"/>
        <v>0.3</v>
      </c>
    </row>
    <row r="90" spans="1:10" x14ac:dyDescent="0.3">
      <c r="A90" t="s">
        <v>112</v>
      </c>
      <c r="B90" t="s">
        <v>57</v>
      </c>
      <c r="C90">
        <v>2</v>
      </c>
      <c r="D90">
        <v>10</v>
      </c>
      <c r="G90">
        <v>4</v>
      </c>
      <c r="H90">
        <f t="shared" si="23"/>
        <v>0.2</v>
      </c>
      <c r="I90">
        <f t="shared" si="24"/>
        <v>0.2</v>
      </c>
      <c r="J90">
        <f t="shared" si="25"/>
        <v>0</v>
      </c>
    </row>
    <row r="91" spans="1:10" x14ac:dyDescent="0.3">
      <c r="A91" t="s">
        <v>113</v>
      </c>
      <c r="B91" t="s">
        <v>57</v>
      </c>
      <c r="C91">
        <v>9</v>
      </c>
      <c r="D91">
        <v>10</v>
      </c>
      <c r="G91">
        <v>5</v>
      </c>
      <c r="H91">
        <f t="shared" si="23"/>
        <v>0.9</v>
      </c>
      <c r="I91">
        <f t="shared" si="24"/>
        <v>1</v>
      </c>
      <c r="J91">
        <f t="shared" si="25"/>
        <v>9.9999999999999978E-2</v>
      </c>
    </row>
    <row r="92" spans="1:10" x14ac:dyDescent="0.3">
      <c r="A92" t="s">
        <v>114</v>
      </c>
      <c r="B92" t="s">
        <v>57</v>
      </c>
      <c r="C92">
        <v>8</v>
      </c>
      <c r="D92">
        <v>10</v>
      </c>
      <c r="G92">
        <v>6</v>
      </c>
      <c r="H92">
        <f t="shared" si="23"/>
        <v>0.8</v>
      </c>
      <c r="I92">
        <f t="shared" si="24"/>
        <v>1</v>
      </c>
      <c r="J92">
        <f t="shared" si="25"/>
        <v>0.19999999999999996</v>
      </c>
    </row>
    <row r="93" spans="1:10" x14ac:dyDescent="0.3">
      <c r="A93" t="s">
        <v>115</v>
      </c>
      <c r="B93" t="s">
        <v>57</v>
      </c>
      <c r="C93">
        <v>9</v>
      </c>
      <c r="D93">
        <v>10</v>
      </c>
      <c r="G93">
        <v>7</v>
      </c>
      <c r="H93">
        <f t="shared" si="23"/>
        <v>0.9</v>
      </c>
      <c r="I93">
        <f t="shared" si="24"/>
        <v>0.9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2</v>
      </c>
      <c r="D95">
        <v>10</v>
      </c>
      <c r="I95" t="s">
        <v>47</v>
      </c>
      <c r="J95">
        <f>100*SUM(J87:J94)/8</f>
        <v>15</v>
      </c>
    </row>
    <row r="96" spans="1:10" x14ac:dyDescent="0.3">
      <c r="A96" t="s">
        <v>78</v>
      </c>
      <c r="B96" t="s">
        <v>57</v>
      </c>
      <c r="C96">
        <v>4</v>
      </c>
      <c r="D96">
        <v>10</v>
      </c>
    </row>
    <row r="97" spans="1:10" x14ac:dyDescent="0.3">
      <c r="A97" t="s">
        <v>79</v>
      </c>
      <c r="B97" t="s">
        <v>57</v>
      </c>
      <c r="C97">
        <v>3</v>
      </c>
      <c r="D97">
        <v>10</v>
      </c>
    </row>
    <row r="98" spans="1:10" x14ac:dyDescent="0.3">
      <c r="A98" t="s">
        <v>80</v>
      </c>
      <c r="B98" t="s">
        <v>57</v>
      </c>
      <c r="C98">
        <v>2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9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0.1</v>
      </c>
      <c r="J104">
        <f t="shared" si="28"/>
        <v>0.1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0.2</v>
      </c>
      <c r="J105">
        <f t="shared" si="28"/>
        <v>0.2</v>
      </c>
    </row>
    <row r="106" spans="1:10" x14ac:dyDescent="0.3">
      <c r="A106" t="s">
        <v>120</v>
      </c>
      <c r="B106" t="s">
        <v>57</v>
      </c>
      <c r="C106">
        <v>2</v>
      </c>
      <c r="D106">
        <v>10</v>
      </c>
      <c r="G106">
        <v>4</v>
      </c>
      <c r="H106">
        <f t="shared" si="26"/>
        <v>0.2</v>
      </c>
      <c r="I106">
        <f t="shared" si="27"/>
        <v>0.5</v>
      </c>
      <c r="J106">
        <f t="shared" si="28"/>
        <v>0.3</v>
      </c>
    </row>
    <row r="107" spans="1:10" x14ac:dyDescent="0.3">
      <c r="A107" t="s">
        <v>121</v>
      </c>
      <c r="B107" t="s">
        <v>57</v>
      </c>
      <c r="C107">
        <v>9</v>
      </c>
      <c r="D107">
        <v>10</v>
      </c>
      <c r="G107">
        <v>5</v>
      </c>
      <c r="H107">
        <f t="shared" si="26"/>
        <v>0.9</v>
      </c>
      <c r="I107">
        <f t="shared" si="27"/>
        <v>1</v>
      </c>
      <c r="J107">
        <f t="shared" si="28"/>
        <v>9.9999999999999978E-2</v>
      </c>
    </row>
    <row r="108" spans="1:10" x14ac:dyDescent="0.3">
      <c r="A108" t="s">
        <v>122</v>
      </c>
      <c r="B108" t="s">
        <v>57</v>
      </c>
      <c r="C108">
        <v>9</v>
      </c>
      <c r="D108">
        <v>10</v>
      </c>
      <c r="G108">
        <v>6</v>
      </c>
      <c r="H108">
        <f t="shared" si="26"/>
        <v>0.9</v>
      </c>
      <c r="I108">
        <f t="shared" si="27"/>
        <v>1</v>
      </c>
      <c r="J108">
        <f t="shared" si="28"/>
        <v>9.9999999999999978E-2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0.9</v>
      </c>
      <c r="J109">
        <f t="shared" si="28"/>
        <v>-9.9999999999999978E-2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8.75</v>
      </c>
    </row>
    <row r="112" spans="1:10" x14ac:dyDescent="0.3">
      <c r="A112" t="s">
        <v>86</v>
      </c>
      <c r="B112" t="s">
        <v>57</v>
      </c>
      <c r="C112">
        <v>1</v>
      </c>
      <c r="D112">
        <v>10</v>
      </c>
    </row>
    <row r="113" spans="1:10" x14ac:dyDescent="0.3">
      <c r="A113" t="s">
        <v>87</v>
      </c>
      <c r="B113" t="s">
        <v>57</v>
      </c>
      <c r="C113">
        <v>2</v>
      </c>
      <c r="D113">
        <v>10</v>
      </c>
    </row>
    <row r="114" spans="1:10" x14ac:dyDescent="0.3">
      <c r="A114" t="s">
        <v>88</v>
      </c>
      <c r="B114" t="s">
        <v>57</v>
      </c>
      <c r="C114">
        <v>5</v>
      </c>
      <c r="D114">
        <v>10</v>
      </c>
    </row>
    <row r="115" spans="1:10" x14ac:dyDescent="0.3">
      <c r="A115" t="s">
        <v>89</v>
      </c>
      <c r="B115" t="s">
        <v>57</v>
      </c>
      <c r="C115">
        <v>10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9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0.2</v>
      </c>
      <c r="J119">
        <f t="shared" ref="J119:J126" si="31">I119-H119</f>
        <v>0.2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0.1</v>
      </c>
      <c r="J120">
        <f t="shared" si="31"/>
        <v>0.1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0.4</v>
      </c>
      <c r="J121">
        <f t="shared" si="31"/>
        <v>0.4</v>
      </c>
    </row>
    <row r="122" spans="1:10" x14ac:dyDescent="0.3">
      <c r="A122" t="s">
        <v>128</v>
      </c>
      <c r="B122" t="s">
        <v>57</v>
      </c>
      <c r="C122">
        <v>1</v>
      </c>
      <c r="D122">
        <v>10</v>
      </c>
      <c r="G122">
        <v>4</v>
      </c>
      <c r="H122">
        <f t="shared" si="29"/>
        <v>0.1</v>
      </c>
      <c r="I122">
        <f t="shared" si="30"/>
        <v>0.2</v>
      </c>
      <c r="J122">
        <f t="shared" si="31"/>
        <v>0.1</v>
      </c>
    </row>
    <row r="123" spans="1:10" x14ac:dyDescent="0.3">
      <c r="A123" t="s">
        <v>129</v>
      </c>
      <c r="B123" t="s">
        <v>57</v>
      </c>
      <c r="C123">
        <v>7</v>
      </c>
      <c r="D123">
        <v>10</v>
      </c>
      <c r="G123">
        <v>5</v>
      </c>
      <c r="H123">
        <f t="shared" si="29"/>
        <v>0.7</v>
      </c>
      <c r="I123">
        <f t="shared" si="30"/>
        <v>0.9</v>
      </c>
      <c r="J123">
        <f t="shared" si="31"/>
        <v>0.20000000000000007</v>
      </c>
    </row>
    <row r="124" spans="1:10" x14ac:dyDescent="0.3">
      <c r="A124" t="s">
        <v>130</v>
      </c>
      <c r="B124" t="s">
        <v>57</v>
      </c>
      <c r="C124">
        <v>4</v>
      </c>
      <c r="D124">
        <v>10</v>
      </c>
      <c r="G124">
        <v>6</v>
      </c>
      <c r="H124">
        <f t="shared" si="29"/>
        <v>0.4</v>
      </c>
      <c r="I124">
        <f t="shared" si="30"/>
        <v>0.9</v>
      </c>
      <c r="J124">
        <f t="shared" si="31"/>
        <v>0.5</v>
      </c>
    </row>
    <row r="125" spans="1:10" x14ac:dyDescent="0.3">
      <c r="A125" t="s">
        <v>131</v>
      </c>
      <c r="B125" t="s">
        <v>57</v>
      </c>
      <c r="C125">
        <v>8</v>
      </c>
      <c r="D125">
        <v>10</v>
      </c>
      <c r="G125">
        <v>7</v>
      </c>
      <c r="H125">
        <f t="shared" si="29"/>
        <v>0.8</v>
      </c>
      <c r="I125">
        <f t="shared" si="30"/>
        <v>1</v>
      </c>
      <c r="J125">
        <f t="shared" si="31"/>
        <v>0.19999999999999996</v>
      </c>
    </row>
    <row r="126" spans="1:10" x14ac:dyDescent="0.3">
      <c r="A126" t="s">
        <v>132</v>
      </c>
      <c r="B126" t="s">
        <v>57</v>
      </c>
      <c r="C126">
        <v>9</v>
      </c>
      <c r="D126">
        <v>10</v>
      </c>
      <c r="G126">
        <v>8</v>
      </c>
      <c r="H126">
        <f t="shared" si="29"/>
        <v>0.9</v>
      </c>
      <c r="I126">
        <f t="shared" si="30"/>
        <v>1</v>
      </c>
      <c r="J126">
        <f t="shared" si="31"/>
        <v>9.9999999999999978E-2</v>
      </c>
    </row>
    <row r="127" spans="1:10" x14ac:dyDescent="0.3">
      <c r="A127" t="s">
        <v>93</v>
      </c>
      <c r="B127" t="s">
        <v>57</v>
      </c>
      <c r="C127">
        <v>2</v>
      </c>
      <c r="D127">
        <v>10</v>
      </c>
      <c r="I127" t="s">
        <v>47</v>
      </c>
      <c r="J127">
        <f>100*SUM(J119:J126)/8</f>
        <v>22.499999999999996</v>
      </c>
    </row>
    <row r="128" spans="1:10" x14ac:dyDescent="0.3">
      <c r="A128" t="s">
        <v>94</v>
      </c>
      <c r="B128" t="s">
        <v>57</v>
      </c>
      <c r="C128">
        <v>1</v>
      </c>
      <c r="D128">
        <v>10</v>
      </c>
    </row>
    <row r="129" spans="1:4" x14ac:dyDescent="0.3">
      <c r="A129" t="s">
        <v>95</v>
      </c>
      <c r="B129" t="s">
        <v>57</v>
      </c>
      <c r="C129">
        <v>4</v>
      </c>
      <c r="D129">
        <v>10</v>
      </c>
    </row>
    <row r="130" spans="1:4" x14ac:dyDescent="0.3">
      <c r="A130" t="s">
        <v>96</v>
      </c>
      <c r="B130" t="s">
        <v>57</v>
      </c>
      <c r="C130">
        <v>2</v>
      </c>
      <c r="D130">
        <v>10</v>
      </c>
    </row>
    <row r="131" spans="1:4" x14ac:dyDescent="0.3">
      <c r="A131" t="s">
        <v>97</v>
      </c>
      <c r="B131" t="s">
        <v>57</v>
      </c>
      <c r="C131">
        <v>9</v>
      </c>
      <c r="D131">
        <v>10</v>
      </c>
    </row>
    <row r="132" spans="1:4" x14ac:dyDescent="0.3">
      <c r="A132" t="s">
        <v>98</v>
      </c>
      <c r="B132" t="s">
        <v>57</v>
      </c>
      <c r="C132">
        <v>9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</v>
      </c>
      <c r="J4">
        <f t="shared" si="2"/>
        <v>0</v>
      </c>
      <c r="N4">
        <v>2</v>
      </c>
      <c r="O4">
        <f t="shared" ref="O4:P10" si="4">AVERAGE(H4,H72)</f>
        <v>0</v>
      </c>
      <c r="P4">
        <f t="shared" si="4"/>
        <v>0</v>
      </c>
      <c r="Q4">
        <f t="shared" si="3"/>
        <v>0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</v>
      </c>
      <c r="J5">
        <f t="shared" si="2"/>
        <v>0</v>
      </c>
      <c r="N5">
        <v>3</v>
      </c>
      <c r="O5">
        <f t="shared" si="4"/>
        <v>0</v>
      </c>
      <c r="P5">
        <f t="shared" si="4"/>
        <v>0.05</v>
      </c>
      <c r="Q5">
        <f t="shared" si="3"/>
        <v>0.05</v>
      </c>
    </row>
    <row r="6" spans="1:17" x14ac:dyDescent="0.3">
      <c r="A6" t="s">
        <v>104</v>
      </c>
      <c r="B6" t="s">
        <v>52</v>
      </c>
      <c r="C6">
        <v>1</v>
      </c>
      <c r="D6">
        <v>10</v>
      </c>
      <c r="G6">
        <v>4</v>
      </c>
      <c r="H6">
        <f t="shared" si="0"/>
        <v>0.1</v>
      </c>
      <c r="I6">
        <f t="shared" si="1"/>
        <v>0</v>
      </c>
      <c r="J6">
        <f t="shared" si="2"/>
        <v>-0.1</v>
      </c>
      <c r="N6">
        <v>4</v>
      </c>
      <c r="O6">
        <f t="shared" si="4"/>
        <v>0.05</v>
      </c>
      <c r="P6">
        <f t="shared" si="4"/>
        <v>0</v>
      </c>
      <c r="Q6">
        <f t="shared" si="3"/>
        <v>-0.05</v>
      </c>
    </row>
    <row r="7" spans="1:17" x14ac:dyDescent="0.3">
      <c r="A7" t="s">
        <v>105</v>
      </c>
      <c r="B7" t="s">
        <v>52</v>
      </c>
      <c r="C7">
        <v>10</v>
      </c>
      <c r="D7">
        <v>10</v>
      </c>
      <c r="G7">
        <v>5</v>
      </c>
      <c r="H7">
        <f t="shared" si="0"/>
        <v>1</v>
      </c>
      <c r="I7">
        <f t="shared" si="1"/>
        <v>1</v>
      </c>
      <c r="J7">
        <f t="shared" si="2"/>
        <v>0</v>
      </c>
      <c r="N7">
        <v>5</v>
      </c>
      <c r="O7">
        <f t="shared" si="4"/>
        <v>0.95</v>
      </c>
      <c r="P7">
        <f t="shared" si="4"/>
        <v>1</v>
      </c>
      <c r="Q7">
        <f t="shared" si="3"/>
        <v>5.0000000000000044E-2</v>
      </c>
    </row>
    <row r="8" spans="1:17" x14ac:dyDescent="0.3">
      <c r="A8" t="s">
        <v>106</v>
      </c>
      <c r="B8" t="s">
        <v>52</v>
      </c>
      <c r="C8">
        <v>10</v>
      </c>
      <c r="D8">
        <v>10</v>
      </c>
      <c r="G8">
        <v>6</v>
      </c>
      <c r="H8">
        <f t="shared" si="0"/>
        <v>1</v>
      </c>
      <c r="I8">
        <f t="shared" si="1"/>
        <v>0.9</v>
      </c>
      <c r="J8">
        <f t="shared" si="2"/>
        <v>-9.9999999999999978E-2</v>
      </c>
      <c r="N8">
        <v>6</v>
      </c>
      <c r="O8">
        <f t="shared" si="4"/>
        <v>0.9</v>
      </c>
      <c r="P8">
        <f t="shared" si="4"/>
        <v>0.95</v>
      </c>
      <c r="Q8">
        <f t="shared" si="3"/>
        <v>4.9999999999999933E-2</v>
      </c>
    </row>
    <row r="9" spans="1:17" x14ac:dyDescent="0.3">
      <c r="A9" t="s">
        <v>107</v>
      </c>
      <c r="B9" t="s">
        <v>52</v>
      </c>
      <c r="C9">
        <v>9</v>
      </c>
      <c r="D9">
        <v>10</v>
      </c>
      <c r="G9">
        <v>7</v>
      </c>
      <c r="H9">
        <f t="shared" si="0"/>
        <v>0.9</v>
      </c>
      <c r="I9">
        <f t="shared" si="1"/>
        <v>1</v>
      </c>
      <c r="J9">
        <f t="shared" si="2"/>
        <v>9.9999999999999978E-2</v>
      </c>
      <c r="N9">
        <v>7</v>
      </c>
      <c r="O9">
        <f t="shared" si="4"/>
        <v>0.9</v>
      </c>
      <c r="P9">
        <f t="shared" si="4"/>
        <v>1</v>
      </c>
      <c r="Q9">
        <f t="shared" si="3"/>
        <v>9.9999999999999978E-2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-1.25</v>
      </c>
      <c r="P11" t="s">
        <v>47</v>
      </c>
      <c r="Q11">
        <f>100*SUM(Q3:Q10)/8</f>
        <v>2.4999999999999996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9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</v>
      </c>
      <c r="J20">
        <f t="shared" si="7"/>
        <v>0</v>
      </c>
      <c r="N20">
        <v>2</v>
      </c>
      <c r="O20">
        <f t="shared" ref="O20:P26" si="9">AVERAGE(H20,H88)</f>
        <v>0</v>
      </c>
      <c r="P20">
        <f t="shared" si="9"/>
        <v>0</v>
      </c>
      <c r="Q20">
        <f t="shared" si="8"/>
        <v>0</v>
      </c>
    </row>
    <row r="21" spans="1:17" x14ac:dyDescent="0.3">
      <c r="A21" t="s">
        <v>111</v>
      </c>
      <c r="B21" t="s">
        <v>52</v>
      </c>
      <c r="C21">
        <v>0</v>
      </c>
      <c r="D21">
        <v>10</v>
      </c>
      <c r="G21">
        <v>3</v>
      </c>
      <c r="H21">
        <f t="shared" si="5"/>
        <v>0</v>
      </c>
      <c r="I21">
        <f t="shared" si="6"/>
        <v>0.1</v>
      </c>
      <c r="J21">
        <f t="shared" si="7"/>
        <v>0.1</v>
      </c>
      <c r="N21">
        <v>3</v>
      </c>
      <c r="O21">
        <f t="shared" si="9"/>
        <v>0.1</v>
      </c>
      <c r="P21">
        <f t="shared" si="9"/>
        <v>0.1</v>
      </c>
      <c r="Q21">
        <f t="shared" si="8"/>
        <v>0</v>
      </c>
    </row>
    <row r="22" spans="1:17" x14ac:dyDescent="0.3">
      <c r="A22" t="s">
        <v>112</v>
      </c>
      <c r="B22" t="s">
        <v>52</v>
      </c>
      <c r="C22">
        <v>2</v>
      </c>
      <c r="D22">
        <v>10</v>
      </c>
      <c r="G22">
        <v>4</v>
      </c>
      <c r="H22">
        <f t="shared" si="5"/>
        <v>0.2</v>
      </c>
      <c r="I22">
        <f t="shared" si="6"/>
        <v>0</v>
      </c>
      <c r="J22">
        <f t="shared" si="7"/>
        <v>-0.2</v>
      </c>
      <c r="N22">
        <v>4</v>
      </c>
      <c r="O22">
        <f t="shared" si="9"/>
        <v>0.2</v>
      </c>
      <c r="P22">
        <f t="shared" si="9"/>
        <v>0.05</v>
      </c>
      <c r="Q22">
        <f t="shared" si="8"/>
        <v>-0.15000000000000002</v>
      </c>
    </row>
    <row r="23" spans="1:17" x14ac:dyDescent="0.3">
      <c r="A23" t="s">
        <v>113</v>
      </c>
      <c r="B23" t="s">
        <v>52</v>
      </c>
      <c r="C23">
        <v>9</v>
      </c>
      <c r="D23">
        <v>10</v>
      </c>
      <c r="G23">
        <v>5</v>
      </c>
      <c r="H23">
        <f t="shared" si="5"/>
        <v>0.9</v>
      </c>
      <c r="I23">
        <f t="shared" si="6"/>
        <v>1</v>
      </c>
      <c r="J23">
        <f t="shared" si="7"/>
        <v>9.9999999999999978E-2</v>
      </c>
      <c r="N23">
        <v>5</v>
      </c>
      <c r="O23">
        <f t="shared" si="9"/>
        <v>0.95</v>
      </c>
      <c r="P23">
        <f t="shared" si="9"/>
        <v>1</v>
      </c>
      <c r="Q23">
        <f t="shared" si="8"/>
        <v>5.0000000000000044E-2</v>
      </c>
    </row>
    <row r="24" spans="1:17" x14ac:dyDescent="0.3">
      <c r="A24" t="s">
        <v>114</v>
      </c>
      <c r="B24" t="s">
        <v>52</v>
      </c>
      <c r="C24">
        <v>9</v>
      </c>
      <c r="D24">
        <v>10</v>
      </c>
      <c r="G24">
        <v>6</v>
      </c>
      <c r="H24">
        <f t="shared" si="5"/>
        <v>0.9</v>
      </c>
      <c r="I24">
        <f t="shared" si="6"/>
        <v>1</v>
      </c>
      <c r="J24">
        <f t="shared" si="7"/>
        <v>9.9999999999999978E-2</v>
      </c>
      <c r="N24">
        <v>6</v>
      </c>
      <c r="O24">
        <f t="shared" si="9"/>
        <v>0.85000000000000009</v>
      </c>
      <c r="P24">
        <f t="shared" si="9"/>
        <v>1</v>
      </c>
      <c r="Q24">
        <f t="shared" si="8"/>
        <v>0.14999999999999991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1</v>
      </c>
      <c r="J25">
        <f t="shared" si="7"/>
        <v>0</v>
      </c>
      <c r="N25">
        <v>7</v>
      </c>
      <c r="O25">
        <f t="shared" si="9"/>
        <v>1</v>
      </c>
      <c r="P25">
        <f t="shared" si="9"/>
        <v>1</v>
      </c>
      <c r="Q25">
        <f t="shared" si="8"/>
        <v>0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1.2499999999999993</v>
      </c>
      <c r="P27" t="s">
        <v>47</v>
      </c>
      <c r="Q27">
        <f>100*SUM(Q19:Q26)/8</f>
        <v>0.62499999999999911</v>
      </c>
    </row>
    <row r="28" spans="1:17" x14ac:dyDescent="0.3">
      <c r="A28" t="s">
        <v>78</v>
      </c>
      <c r="B28" t="s">
        <v>52</v>
      </c>
      <c r="C28">
        <v>0</v>
      </c>
      <c r="D28">
        <v>10</v>
      </c>
    </row>
    <row r="29" spans="1:17" x14ac:dyDescent="0.3">
      <c r="A29" t="s">
        <v>79</v>
      </c>
      <c r="B29" t="s">
        <v>52</v>
      </c>
      <c r="C29">
        <v>1</v>
      </c>
      <c r="D29">
        <v>10</v>
      </c>
    </row>
    <row r="30" spans="1:17" x14ac:dyDescent="0.3">
      <c r="A30" t="s">
        <v>80</v>
      </c>
      <c r="B30" t="s">
        <v>52</v>
      </c>
      <c r="C30">
        <v>0</v>
      </c>
      <c r="D30">
        <v>10</v>
      </c>
    </row>
    <row r="31" spans="1:17" x14ac:dyDescent="0.3">
      <c r="A31" t="s">
        <v>81</v>
      </c>
      <c r="B31" t="s">
        <v>52</v>
      </c>
      <c r="C31">
        <v>10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0.1</v>
      </c>
      <c r="J36">
        <f t="shared" si="12"/>
        <v>0.1</v>
      </c>
      <c r="N36">
        <v>2</v>
      </c>
      <c r="O36">
        <f t="shared" ref="O36:P42" si="14">AVERAGE(H36,H104)</f>
        <v>0</v>
      </c>
      <c r="P36">
        <f t="shared" si="14"/>
        <v>0.15000000000000002</v>
      </c>
      <c r="Q36">
        <f t="shared" si="13"/>
        <v>0.15000000000000002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</v>
      </c>
      <c r="J37">
        <f t="shared" si="12"/>
        <v>0</v>
      </c>
      <c r="N37">
        <v>3</v>
      </c>
      <c r="O37">
        <f t="shared" si="14"/>
        <v>0</v>
      </c>
      <c r="P37">
        <f t="shared" si="14"/>
        <v>0</v>
      </c>
      <c r="Q37">
        <f t="shared" si="13"/>
        <v>0</v>
      </c>
    </row>
    <row r="38" spans="1:17" x14ac:dyDescent="0.3">
      <c r="A38" t="s">
        <v>120</v>
      </c>
      <c r="B38" t="s">
        <v>52</v>
      </c>
      <c r="C38">
        <v>0</v>
      </c>
      <c r="D38">
        <v>10</v>
      </c>
      <c r="G38">
        <v>4</v>
      </c>
      <c r="H38">
        <f t="shared" si="10"/>
        <v>0</v>
      </c>
      <c r="I38">
        <f t="shared" si="11"/>
        <v>0</v>
      </c>
      <c r="J38">
        <f t="shared" si="12"/>
        <v>0</v>
      </c>
      <c r="N38">
        <v>4</v>
      </c>
      <c r="O38">
        <f t="shared" si="14"/>
        <v>0</v>
      </c>
      <c r="P38">
        <f t="shared" si="14"/>
        <v>0.25</v>
      </c>
      <c r="Q38">
        <f t="shared" si="13"/>
        <v>0.25</v>
      </c>
    </row>
    <row r="39" spans="1:17" x14ac:dyDescent="0.3">
      <c r="A39" t="s">
        <v>121</v>
      </c>
      <c r="B39" t="s">
        <v>52</v>
      </c>
      <c r="C39">
        <v>7</v>
      </c>
      <c r="D39">
        <v>10</v>
      </c>
      <c r="G39">
        <v>5</v>
      </c>
      <c r="H39">
        <f t="shared" si="10"/>
        <v>0.7</v>
      </c>
      <c r="I39">
        <f t="shared" si="11"/>
        <v>0.8</v>
      </c>
      <c r="J39">
        <f t="shared" si="12"/>
        <v>0.10000000000000009</v>
      </c>
      <c r="N39">
        <v>5</v>
      </c>
      <c r="O39">
        <f t="shared" si="14"/>
        <v>0.7</v>
      </c>
      <c r="P39">
        <f t="shared" si="14"/>
        <v>0.9</v>
      </c>
      <c r="Q39">
        <f t="shared" si="13"/>
        <v>0.20000000000000007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0.95</v>
      </c>
      <c r="P40">
        <f t="shared" si="14"/>
        <v>1</v>
      </c>
      <c r="Q40">
        <f t="shared" si="13"/>
        <v>5.0000000000000044E-2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1</v>
      </c>
      <c r="P41">
        <f t="shared" si="14"/>
        <v>1</v>
      </c>
      <c r="Q41">
        <f t="shared" si="13"/>
        <v>0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2.5000000000000013</v>
      </c>
      <c r="P43" t="s">
        <v>47</v>
      </c>
      <c r="Q43">
        <f>100*SUM(Q35:Q42)/8</f>
        <v>8.1250000000000018</v>
      </c>
    </row>
    <row r="44" spans="1:17" x14ac:dyDescent="0.3">
      <c r="A44" t="s">
        <v>86</v>
      </c>
      <c r="B44" t="s">
        <v>52</v>
      </c>
      <c r="C44">
        <v>1</v>
      </c>
      <c r="D44">
        <v>10</v>
      </c>
    </row>
    <row r="45" spans="1:17" x14ac:dyDescent="0.3">
      <c r="A45" t="s">
        <v>87</v>
      </c>
      <c r="B45" t="s">
        <v>52</v>
      </c>
      <c r="C45">
        <v>0</v>
      </c>
      <c r="D45">
        <v>10</v>
      </c>
    </row>
    <row r="46" spans="1:17" x14ac:dyDescent="0.3">
      <c r="A46" t="s">
        <v>88</v>
      </c>
      <c r="B46" t="s">
        <v>52</v>
      </c>
      <c r="C46">
        <v>0</v>
      </c>
      <c r="D46">
        <v>10</v>
      </c>
    </row>
    <row r="47" spans="1:17" x14ac:dyDescent="0.3">
      <c r="A47" t="s">
        <v>89</v>
      </c>
      <c r="B47" t="s">
        <v>52</v>
      </c>
      <c r="C47">
        <v>8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0.2</v>
      </c>
      <c r="J52">
        <f t="shared" si="17"/>
        <v>0.2</v>
      </c>
      <c r="N52">
        <v>2</v>
      </c>
      <c r="O52">
        <f t="shared" ref="O52:P58" si="19">AVERAGE(H52,H120)</f>
        <v>0</v>
      </c>
      <c r="P52">
        <f t="shared" si="19"/>
        <v>0.25</v>
      </c>
      <c r="Q52">
        <f t="shared" si="18"/>
        <v>0.25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</v>
      </c>
      <c r="J53">
        <f t="shared" si="17"/>
        <v>0</v>
      </c>
      <c r="N53">
        <v>3</v>
      </c>
      <c r="O53">
        <f t="shared" si="19"/>
        <v>0</v>
      </c>
      <c r="P53">
        <f t="shared" si="19"/>
        <v>0</v>
      </c>
      <c r="Q53">
        <f t="shared" si="18"/>
        <v>0</v>
      </c>
    </row>
    <row r="54" spans="1:17" x14ac:dyDescent="0.3">
      <c r="A54" t="s">
        <v>128</v>
      </c>
      <c r="B54" t="s">
        <v>52</v>
      </c>
      <c r="C54">
        <v>1</v>
      </c>
      <c r="D54">
        <v>10</v>
      </c>
      <c r="G54">
        <v>4</v>
      </c>
      <c r="H54">
        <f t="shared" si="15"/>
        <v>0.1</v>
      </c>
      <c r="I54">
        <f t="shared" si="16"/>
        <v>0</v>
      </c>
      <c r="J54">
        <f t="shared" si="17"/>
        <v>-0.1</v>
      </c>
      <c r="N54">
        <v>4</v>
      </c>
      <c r="O54">
        <f t="shared" si="19"/>
        <v>0.05</v>
      </c>
      <c r="P54">
        <f t="shared" si="19"/>
        <v>0</v>
      </c>
      <c r="Q54">
        <f t="shared" si="18"/>
        <v>-0.05</v>
      </c>
    </row>
    <row r="55" spans="1:17" x14ac:dyDescent="0.3">
      <c r="A55" t="s">
        <v>129</v>
      </c>
      <c r="B55" t="s">
        <v>52</v>
      </c>
      <c r="C55">
        <v>9</v>
      </c>
      <c r="D55">
        <v>10</v>
      </c>
      <c r="G55">
        <v>5</v>
      </c>
      <c r="H55">
        <f t="shared" si="15"/>
        <v>0.9</v>
      </c>
      <c r="I55">
        <f t="shared" si="16"/>
        <v>1</v>
      </c>
      <c r="J55">
        <f t="shared" si="17"/>
        <v>9.9999999999999978E-2</v>
      </c>
      <c r="N55">
        <v>5</v>
      </c>
      <c r="O55">
        <f t="shared" si="19"/>
        <v>0.85000000000000009</v>
      </c>
      <c r="P55">
        <f t="shared" si="19"/>
        <v>0.9</v>
      </c>
      <c r="Q55">
        <f t="shared" si="18"/>
        <v>4.9999999999999933E-2</v>
      </c>
    </row>
    <row r="56" spans="1:17" x14ac:dyDescent="0.3">
      <c r="A56" t="s">
        <v>130</v>
      </c>
      <c r="B56" t="s">
        <v>52</v>
      </c>
      <c r="C56">
        <v>7</v>
      </c>
      <c r="D56">
        <v>10</v>
      </c>
      <c r="G56">
        <v>6</v>
      </c>
      <c r="H56">
        <f t="shared" si="15"/>
        <v>0.7</v>
      </c>
      <c r="I56">
        <f t="shared" si="16"/>
        <v>0.9</v>
      </c>
      <c r="J56">
        <f t="shared" si="17"/>
        <v>0.20000000000000007</v>
      </c>
      <c r="N56">
        <v>6</v>
      </c>
      <c r="O56">
        <f t="shared" si="19"/>
        <v>0.7</v>
      </c>
      <c r="P56">
        <f t="shared" si="19"/>
        <v>0.9</v>
      </c>
      <c r="Q56">
        <f t="shared" si="18"/>
        <v>0.20000000000000007</v>
      </c>
    </row>
    <row r="57" spans="1:17" x14ac:dyDescent="0.3">
      <c r="A57" t="s">
        <v>131</v>
      </c>
      <c r="B57" t="s">
        <v>52</v>
      </c>
      <c r="C57">
        <v>8</v>
      </c>
      <c r="D57">
        <v>10</v>
      </c>
      <c r="G57">
        <v>7</v>
      </c>
      <c r="H57">
        <f t="shared" si="15"/>
        <v>0.8</v>
      </c>
      <c r="I57">
        <f t="shared" si="16"/>
        <v>1</v>
      </c>
      <c r="J57">
        <f t="shared" si="17"/>
        <v>0.19999999999999996</v>
      </c>
      <c r="N57">
        <v>7</v>
      </c>
      <c r="O57">
        <f t="shared" si="19"/>
        <v>0.85000000000000009</v>
      </c>
      <c r="P57">
        <f t="shared" si="19"/>
        <v>1</v>
      </c>
      <c r="Q57">
        <f t="shared" si="18"/>
        <v>0.14999999999999991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7.5</v>
      </c>
      <c r="P59" t="s">
        <v>47</v>
      </c>
      <c r="Q59">
        <f>100*SUM(Q51:Q58)/8</f>
        <v>7.4999999999999982</v>
      </c>
    </row>
    <row r="60" spans="1:17" x14ac:dyDescent="0.3">
      <c r="A60" t="s">
        <v>94</v>
      </c>
      <c r="B60" t="s">
        <v>52</v>
      </c>
      <c r="C60">
        <v>2</v>
      </c>
      <c r="D60">
        <v>10</v>
      </c>
    </row>
    <row r="61" spans="1:17" x14ac:dyDescent="0.3">
      <c r="A61" t="s">
        <v>95</v>
      </c>
      <c r="B61" t="s">
        <v>52</v>
      </c>
      <c r="C61">
        <v>0</v>
      </c>
      <c r="D61">
        <v>10</v>
      </c>
    </row>
    <row r="62" spans="1:17" x14ac:dyDescent="0.3">
      <c r="A62" t="s">
        <v>96</v>
      </c>
      <c r="B62" t="s">
        <v>52</v>
      </c>
      <c r="C62">
        <v>0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9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0.1</v>
      </c>
      <c r="J73">
        <f t="shared" si="22"/>
        <v>0.1</v>
      </c>
    </row>
    <row r="74" spans="1:10" x14ac:dyDescent="0.3">
      <c r="A74" t="s">
        <v>104</v>
      </c>
      <c r="B74" t="s">
        <v>57</v>
      </c>
      <c r="C74">
        <v>0</v>
      </c>
      <c r="D74">
        <v>10</v>
      </c>
      <c r="G74">
        <v>4</v>
      </c>
      <c r="H74">
        <f t="shared" si="20"/>
        <v>0</v>
      </c>
      <c r="I74">
        <f t="shared" si="21"/>
        <v>0</v>
      </c>
      <c r="J74">
        <f t="shared" si="22"/>
        <v>0</v>
      </c>
    </row>
    <row r="75" spans="1:10" x14ac:dyDescent="0.3">
      <c r="A75" t="s">
        <v>105</v>
      </c>
      <c r="B75" t="s">
        <v>57</v>
      </c>
      <c r="C75">
        <v>9</v>
      </c>
      <c r="D75">
        <v>10</v>
      </c>
      <c r="G75">
        <v>5</v>
      </c>
      <c r="H75">
        <f t="shared" si="20"/>
        <v>0.9</v>
      </c>
      <c r="I75">
        <f t="shared" si="21"/>
        <v>1</v>
      </c>
      <c r="J75">
        <f t="shared" si="22"/>
        <v>9.9999999999999978E-2</v>
      </c>
    </row>
    <row r="76" spans="1:10" x14ac:dyDescent="0.3">
      <c r="A76" t="s">
        <v>106</v>
      </c>
      <c r="B76" t="s">
        <v>57</v>
      </c>
      <c r="C76">
        <v>8</v>
      </c>
      <c r="D76">
        <v>10</v>
      </c>
      <c r="G76">
        <v>6</v>
      </c>
      <c r="H76">
        <f t="shared" si="20"/>
        <v>0.8</v>
      </c>
      <c r="I76">
        <f t="shared" si="21"/>
        <v>1</v>
      </c>
      <c r="J76">
        <f t="shared" si="22"/>
        <v>0.19999999999999996</v>
      </c>
    </row>
    <row r="77" spans="1:10" x14ac:dyDescent="0.3">
      <c r="A77" t="s">
        <v>107</v>
      </c>
      <c r="B77" t="s">
        <v>57</v>
      </c>
      <c r="C77">
        <v>9</v>
      </c>
      <c r="D77">
        <v>10</v>
      </c>
      <c r="G77">
        <v>7</v>
      </c>
      <c r="H77">
        <f t="shared" si="20"/>
        <v>0.9</v>
      </c>
      <c r="I77">
        <f t="shared" si="21"/>
        <v>1</v>
      </c>
      <c r="J77">
        <f t="shared" si="22"/>
        <v>9.9999999999999978E-2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6.2499999999999982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1</v>
      </c>
      <c r="D81">
        <v>10</v>
      </c>
    </row>
    <row r="82" spans="1:10" x14ac:dyDescent="0.3">
      <c r="A82" t="s">
        <v>72</v>
      </c>
      <c r="B82" t="s">
        <v>57</v>
      </c>
      <c r="C82">
        <v>0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</v>
      </c>
      <c r="J88">
        <f t="shared" si="25"/>
        <v>0</v>
      </c>
    </row>
    <row r="89" spans="1:10" x14ac:dyDescent="0.3">
      <c r="A89" t="s">
        <v>111</v>
      </c>
      <c r="B89" t="s">
        <v>57</v>
      </c>
      <c r="C89">
        <v>2</v>
      </c>
      <c r="D89">
        <v>10</v>
      </c>
      <c r="G89">
        <v>3</v>
      </c>
      <c r="H89">
        <f t="shared" si="23"/>
        <v>0.2</v>
      </c>
      <c r="I89">
        <f t="shared" si="24"/>
        <v>0.1</v>
      </c>
      <c r="J89">
        <f t="shared" si="25"/>
        <v>-0.1</v>
      </c>
    </row>
    <row r="90" spans="1:10" x14ac:dyDescent="0.3">
      <c r="A90" t="s">
        <v>112</v>
      </c>
      <c r="B90" t="s">
        <v>57</v>
      </c>
      <c r="C90">
        <v>2</v>
      </c>
      <c r="D90">
        <v>10</v>
      </c>
      <c r="G90">
        <v>4</v>
      </c>
      <c r="H90">
        <f t="shared" si="23"/>
        <v>0.2</v>
      </c>
      <c r="I90">
        <f t="shared" si="24"/>
        <v>0.1</v>
      </c>
      <c r="J90">
        <f t="shared" si="25"/>
        <v>-0.1</v>
      </c>
    </row>
    <row r="91" spans="1:10" x14ac:dyDescent="0.3">
      <c r="A91" t="s">
        <v>113</v>
      </c>
      <c r="B91" t="s">
        <v>57</v>
      </c>
      <c r="C91">
        <v>10</v>
      </c>
      <c r="D91">
        <v>10</v>
      </c>
      <c r="G91">
        <v>5</v>
      </c>
      <c r="H91">
        <f t="shared" si="23"/>
        <v>1</v>
      </c>
      <c r="I91">
        <f t="shared" si="24"/>
        <v>1</v>
      </c>
      <c r="J91">
        <f t="shared" si="25"/>
        <v>0</v>
      </c>
    </row>
    <row r="92" spans="1:10" x14ac:dyDescent="0.3">
      <c r="A92" t="s">
        <v>114</v>
      </c>
      <c r="B92" t="s">
        <v>57</v>
      </c>
      <c r="C92">
        <v>8</v>
      </c>
      <c r="D92">
        <v>10</v>
      </c>
      <c r="G92">
        <v>6</v>
      </c>
      <c r="H92">
        <f t="shared" si="23"/>
        <v>0.8</v>
      </c>
      <c r="I92">
        <f t="shared" si="24"/>
        <v>1</v>
      </c>
      <c r="J92">
        <f t="shared" si="25"/>
        <v>0.19999999999999996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-6.9388939039072284E-16</v>
      </c>
    </row>
    <row r="96" spans="1:10" x14ac:dyDescent="0.3">
      <c r="A96" t="s">
        <v>78</v>
      </c>
      <c r="B96" t="s">
        <v>57</v>
      </c>
      <c r="C96">
        <v>0</v>
      </c>
      <c r="D96">
        <v>10</v>
      </c>
    </row>
    <row r="97" spans="1:10" x14ac:dyDescent="0.3">
      <c r="A97" t="s">
        <v>79</v>
      </c>
      <c r="B97" t="s">
        <v>57</v>
      </c>
      <c r="C97">
        <v>1</v>
      </c>
      <c r="D97">
        <v>10</v>
      </c>
    </row>
    <row r="98" spans="1:10" x14ac:dyDescent="0.3">
      <c r="A98" t="s">
        <v>80</v>
      </c>
      <c r="B98" t="s">
        <v>57</v>
      </c>
      <c r="C98">
        <v>1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0.2</v>
      </c>
      <c r="J104">
        <f t="shared" si="28"/>
        <v>0.2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0</v>
      </c>
      <c r="D106">
        <v>10</v>
      </c>
      <c r="G106">
        <v>4</v>
      </c>
      <c r="H106">
        <f t="shared" si="26"/>
        <v>0</v>
      </c>
      <c r="I106">
        <f t="shared" si="27"/>
        <v>0.5</v>
      </c>
      <c r="J106">
        <f t="shared" si="28"/>
        <v>0.5</v>
      </c>
    </row>
    <row r="107" spans="1:10" x14ac:dyDescent="0.3">
      <c r="A107" t="s">
        <v>121</v>
      </c>
      <c r="B107" t="s">
        <v>57</v>
      </c>
      <c r="C107">
        <v>7</v>
      </c>
      <c r="D107">
        <v>10</v>
      </c>
      <c r="G107">
        <v>5</v>
      </c>
      <c r="H107">
        <f t="shared" si="26"/>
        <v>0.7</v>
      </c>
      <c r="I107">
        <f t="shared" si="27"/>
        <v>1</v>
      </c>
      <c r="J107">
        <f t="shared" si="28"/>
        <v>0.30000000000000004</v>
      </c>
    </row>
    <row r="108" spans="1:10" x14ac:dyDescent="0.3">
      <c r="A108" t="s">
        <v>122</v>
      </c>
      <c r="B108" t="s">
        <v>57</v>
      </c>
      <c r="C108">
        <v>9</v>
      </c>
      <c r="D108">
        <v>10</v>
      </c>
      <c r="G108">
        <v>6</v>
      </c>
      <c r="H108">
        <f t="shared" si="26"/>
        <v>0.9</v>
      </c>
      <c r="I108">
        <f t="shared" si="27"/>
        <v>1</v>
      </c>
      <c r="J108">
        <f t="shared" si="28"/>
        <v>9.9999999999999978E-2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1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13.750000000000002</v>
      </c>
    </row>
    <row r="112" spans="1:10" x14ac:dyDescent="0.3">
      <c r="A112" t="s">
        <v>86</v>
      </c>
      <c r="B112" t="s">
        <v>57</v>
      </c>
      <c r="C112">
        <v>2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5</v>
      </c>
      <c r="D114">
        <v>10</v>
      </c>
    </row>
    <row r="115" spans="1:10" x14ac:dyDescent="0.3">
      <c r="A115" t="s">
        <v>89</v>
      </c>
      <c r="B115" t="s">
        <v>57</v>
      </c>
      <c r="C115">
        <v>10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0.3</v>
      </c>
      <c r="J120">
        <f t="shared" si="31"/>
        <v>0.3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</v>
      </c>
      <c r="J121">
        <f t="shared" si="31"/>
        <v>0</v>
      </c>
    </row>
    <row r="122" spans="1:10" x14ac:dyDescent="0.3">
      <c r="A122" t="s">
        <v>128</v>
      </c>
      <c r="B122" t="s">
        <v>57</v>
      </c>
      <c r="C122">
        <v>0</v>
      </c>
      <c r="D122">
        <v>10</v>
      </c>
      <c r="G122">
        <v>4</v>
      </c>
      <c r="H122">
        <f t="shared" si="29"/>
        <v>0</v>
      </c>
      <c r="I122">
        <f t="shared" si="30"/>
        <v>0</v>
      </c>
      <c r="J122">
        <f t="shared" si="31"/>
        <v>0</v>
      </c>
    </row>
    <row r="123" spans="1:10" x14ac:dyDescent="0.3">
      <c r="A123" t="s">
        <v>129</v>
      </c>
      <c r="B123" t="s">
        <v>57</v>
      </c>
      <c r="C123">
        <v>8</v>
      </c>
      <c r="D123">
        <v>10</v>
      </c>
      <c r="G123">
        <v>5</v>
      </c>
      <c r="H123">
        <f t="shared" si="29"/>
        <v>0.8</v>
      </c>
      <c r="I123">
        <f t="shared" si="30"/>
        <v>0.8</v>
      </c>
      <c r="J123">
        <f t="shared" si="31"/>
        <v>0</v>
      </c>
    </row>
    <row r="124" spans="1:10" x14ac:dyDescent="0.3">
      <c r="A124" t="s">
        <v>130</v>
      </c>
      <c r="B124" t="s">
        <v>57</v>
      </c>
      <c r="C124">
        <v>7</v>
      </c>
      <c r="D124">
        <v>10</v>
      </c>
      <c r="G124">
        <v>6</v>
      </c>
      <c r="H124">
        <f t="shared" si="29"/>
        <v>0.7</v>
      </c>
      <c r="I124">
        <f t="shared" si="30"/>
        <v>0.9</v>
      </c>
      <c r="J124">
        <f t="shared" si="31"/>
        <v>0.20000000000000007</v>
      </c>
    </row>
    <row r="125" spans="1:10" x14ac:dyDescent="0.3">
      <c r="A125" t="s">
        <v>131</v>
      </c>
      <c r="B125" t="s">
        <v>57</v>
      </c>
      <c r="C125">
        <v>9</v>
      </c>
      <c r="D125">
        <v>10</v>
      </c>
      <c r="G125">
        <v>7</v>
      </c>
      <c r="H125">
        <f t="shared" si="29"/>
        <v>0.9</v>
      </c>
      <c r="I125">
        <f t="shared" si="30"/>
        <v>1</v>
      </c>
      <c r="J125">
        <f t="shared" si="31"/>
        <v>9.9999999999999978E-2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7.5</v>
      </c>
    </row>
    <row r="128" spans="1:10" x14ac:dyDescent="0.3">
      <c r="A128" t="s">
        <v>94</v>
      </c>
      <c r="B128" t="s">
        <v>57</v>
      </c>
      <c r="C128">
        <v>3</v>
      </c>
      <c r="D128">
        <v>10</v>
      </c>
    </row>
    <row r="129" spans="1:4" x14ac:dyDescent="0.3">
      <c r="A129" t="s">
        <v>95</v>
      </c>
      <c r="B129" t="s">
        <v>57</v>
      </c>
      <c r="C129">
        <v>0</v>
      </c>
      <c r="D129">
        <v>10</v>
      </c>
    </row>
    <row r="130" spans="1:4" x14ac:dyDescent="0.3">
      <c r="A130" t="s">
        <v>96</v>
      </c>
      <c r="B130" t="s">
        <v>57</v>
      </c>
      <c r="C130">
        <v>0</v>
      </c>
      <c r="D130">
        <v>10</v>
      </c>
    </row>
    <row r="131" spans="1:4" x14ac:dyDescent="0.3">
      <c r="A131" t="s">
        <v>97</v>
      </c>
      <c r="B131" t="s">
        <v>57</v>
      </c>
      <c r="C131">
        <v>8</v>
      </c>
      <c r="D131">
        <v>10</v>
      </c>
    </row>
    <row r="132" spans="1:4" x14ac:dyDescent="0.3">
      <c r="A132" t="s">
        <v>98</v>
      </c>
      <c r="B132" t="s">
        <v>57</v>
      </c>
      <c r="C132">
        <v>9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0.4</v>
      </c>
      <c r="J4">
        <f t="shared" si="2"/>
        <v>0.4</v>
      </c>
      <c r="N4">
        <v>2</v>
      </c>
      <c r="O4">
        <f t="shared" ref="O4:P10" si="4">AVERAGE(H4,H72)</f>
        <v>0</v>
      </c>
      <c r="P4">
        <f t="shared" si="4"/>
        <v>0.2</v>
      </c>
      <c r="Q4">
        <f t="shared" si="3"/>
        <v>0.2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0.3</v>
      </c>
      <c r="J5">
        <f t="shared" si="2"/>
        <v>0.3</v>
      </c>
      <c r="N5">
        <v>3</v>
      </c>
      <c r="O5">
        <f t="shared" si="4"/>
        <v>0.05</v>
      </c>
      <c r="P5">
        <f t="shared" si="4"/>
        <v>0.25</v>
      </c>
      <c r="Q5">
        <f t="shared" si="3"/>
        <v>0.2</v>
      </c>
    </row>
    <row r="6" spans="1:17" x14ac:dyDescent="0.3">
      <c r="A6" t="s">
        <v>104</v>
      </c>
      <c r="B6" t="s">
        <v>52</v>
      </c>
      <c r="C6">
        <v>2</v>
      </c>
      <c r="D6">
        <v>10</v>
      </c>
      <c r="G6">
        <v>4</v>
      </c>
      <c r="H6">
        <f t="shared" si="0"/>
        <v>0.2</v>
      </c>
      <c r="I6">
        <f t="shared" si="1"/>
        <v>0.3</v>
      </c>
      <c r="J6">
        <f t="shared" si="2"/>
        <v>9.9999999999999978E-2</v>
      </c>
      <c r="N6">
        <v>4</v>
      </c>
      <c r="O6">
        <f t="shared" si="4"/>
        <v>0.2</v>
      </c>
      <c r="P6">
        <f t="shared" si="4"/>
        <v>0.25</v>
      </c>
      <c r="Q6">
        <f t="shared" si="3"/>
        <v>4.9999999999999989E-2</v>
      </c>
    </row>
    <row r="7" spans="1:17" x14ac:dyDescent="0.3">
      <c r="A7" t="s">
        <v>105</v>
      </c>
      <c r="B7" t="s">
        <v>52</v>
      </c>
      <c r="C7">
        <v>5</v>
      </c>
      <c r="D7">
        <v>10</v>
      </c>
      <c r="G7">
        <v>5</v>
      </c>
      <c r="H7">
        <f t="shared" si="0"/>
        <v>0.5</v>
      </c>
      <c r="I7">
        <f t="shared" si="1"/>
        <v>0.8</v>
      </c>
      <c r="J7">
        <f t="shared" si="2"/>
        <v>0.30000000000000004</v>
      </c>
      <c r="N7">
        <v>5</v>
      </c>
      <c r="O7">
        <f t="shared" si="4"/>
        <v>0.7</v>
      </c>
      <c r="P7">
        <f t="shared" si="4"/>
        <v>0.85000000000000009</v>
      </c>
      <c r="Q7">
        <f t="shared" si="3"/>
        <v>0.15000000000000013</v>
      </c>
    </row>
    <row r="8" spans="1:17" x14ac:dyDescent="0.3">
      <c r="A8" t="s">
        <v>106</v>
      </c>
      <c r="B8" t="s">
        <v>52</v>
      </c>
      <c r="C8">
        <v>4</v>
      </c>
      <c r="D8">
        <v>10</v>
      </c>
      <c r="G8">
        <v>6</v>
      </c>
      <c r="H8">
        <f t="shared" si="0"/>
        <v>0.4</v>
      </c>
      <c r="I8">
        <f t="shared" si="1"/>
        <v>1</v>
      </c>
      <c r="J8">
        <f t="shared" si="2"/>
        <v>0.6</v>
      </c>
      <c r="N8">
        <v>6</v>
      </c>
      <c r="O8">
        <f t="shared" si="4"/>
        <v>0.55000000000000004</v>
      </c>
      <c r="P8">
        <f t="shared" si="4"/>
        <v>0.95</v>
      </c>
      <c r="Q8">
        <f t="shared" si="3"/>
        <v>0.39999999999999991</v>
      </c>
    </row>
    <row r="9" spans="1:17" x14ac:dyDescent="0.3">
      <c r="A9" t="s">
        <v>107</v>
      </c>
      <c r="B9" t="s">
        <v>52</v>
      </c>
      <c r="C9">
        <v>9</v>
      </c>
      <c r="D9">
        <v>10</v>
      </c>
      <c r="G9">
        <v>7</v>
      </c>
      <c r="H9">
        <f t="shared" si="0"/>
        <v>0.9</v>
      </c>
      <c r="I9">
        <f t="shared" si="1"/>
        <v>1</v>
      </c>
      <c r="J9">
        <f t="shared" si="2"/>
        <v>9.9999999999999978E-2</v>
      </c>
      <c r="N9">
        <v>7</v>
      </c>
      <c r="O9">
        <f t="shared" si="4"/>
        <v>0.95</v>
      </c>
      <c r="P9">
        <f t="shared" si="4"/>
        <v>1</v>
      </c>
      <c r="Q9">
        <f t="shared" si="3"/>
        <v>5.0000000000000044E-2</v>
      </c>
    </row>
    <row r="10" spans="1:17" x14ac:dyDescent="0.3">
      <c r="A10" t="s">
        <v>108</v>
      </c>
      <c r="B10" t="s">
        <v>52</v>
      </c>
      <c r="C10">
        <v>8</v>
      </c>
      <c r="D10">
        <v>10</v>
      </c>
      <c r="G10">
        <v>8</v>
      </c>
      <c r="H10">
        <f t="shared" si="0"/>
        <v>0.8</v>
      </c>
      <c r="I10">
        <f t="shared" si="1"/>
        <v>1</v>
      </c>
      <c r="J10">
        <f t="shared" si="2"/>
        <v>0.19999999999999996</v>
      </c>
      <c r="N10">
        <v>8</v>
      </c>
      <c r="O10">
        <f t="shared" si="4"/>
        <v>0.9</v>
      </c>
      <c r="P10">
        <f t="shared" si="4"/>
        <v>1</v>
      </c>
      <c r="Q10">
        <f t="shared" si="3"/>
        <v>9.9999999999999978E-2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25</v>
      </c>
      <c r="P11" t="s">
        <v>47</v>
      </c>
      <c r="Q11">
        <f>100*SUM(Q3:Q10)/8</f>
        <v>14.374999999999998</v>
      </c>
    </row>
    <row r="12" spans="1:17" x14ac:dyDescent="0.3">
      <c r="A12" t="s">
        <v>70</v>
      </c>
      <c r="B12" t="s">
        <v>52</v>
      </c>
      <c r="C12">
        <v>4</v>
      </c>
      <c r="D12">
        <v>10</v>
      </c>
    </row>
    <row r="13" spans="1:17" x14ac:dyDescent="0.3">
      <c r="A13" t="s">
        <v>71</v>
      </c>
      <c r="B13" t="s">
        <v>52</v>
      </c>
      <c r="C13">
        <v>3</v>
      </c>
      <c r="D13">
        <v>10</v>
      </c>
    </row>
    <row r="14" spans="1:17" x14ac:dyDescent="0.3">
      <c r="A14" t="s">
        <v>72</v>
      </c>
      <c r="B14" t="s">
        <v>52</v>
      </c>
      <c r="C14">
        <v>3</v>
      </c>
      <c r="D14">
        <v>10</v>
      </c>
    </row>
    <row r="15" spans="1:17" x14ac:dyDescent="0.3">
      <c r="A15" t="s">
        <v>73</v>
      </c>
      <c r="B15" t="s">
        <v>52</v>
      </c>
      <c r="C15">
        <v>8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0.1</v>
      </c>
      <c r="J19">
        <f t="shared" ref="J19:J26" si="7">I19-H19</f>
        <v>0.1</v>
      </c>
      <c r="M19" t="s">
        <v>48</v>
      </c>
      <c r="N19" s="13">
        <v>1</v>
      </c>
      <c r="O19">
        <f>AVERAGE(H19,H87)</f>
        <v>0</v>
      </c>
      <c r="P19">
        <f>AVERAGE(I19,I87)</f>
        <v>0.05</v>
      </c>
      <c r="Q19">
        <f t="shared" ref="Q19:Q26" si="8">P19-O19</f>
        <v>0.05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0.3</v>
      </c>
      <c r="J20">
        <f t="shared" si="7"/>
        <v>0.3</v>
      </c>
      <c r="N20">
        <v>2</v>
      </c>
      <c r="O20">
        <f t="shared" ref="O20:P26" si="9">AVERAGE(H20,H88)</f>
        <v>0</v>
      </c>
      <c r="P20">
        <f t="shared" si="9"/>
        <v>0.2</v>
      </c>
      <c r="Q20">
        <f t="shared" si="8"/>
        <v>0.2</v>
      </c>
    </row>
    <row r="21" spans="1:17" x14ac:dyDescent="0.3">
      <c r="A21" t="s">
        <v>111</v>
      </c>
      <c r="B21" t="s">
        <v>52</v>
      </c>
      <c r="C21">
        <v>0</v>
      </c>
      <c r="D21">
        <v>10</v>
      </c>
      <c r="G21">
        <v>3</v>
      </c>
      <c r="H21">
        <f t="shared" si="5"/>
        <v>0</v>
      </c>
      <c r="I21">
        <f t="shared" si="6"/>
        <v>0</v>
      </c>
      <c r="J21">
        <f t="shared" si="7"/>
        <v>0</v>
      </c>
      <c r="N21">
        <v>3</v>
      </c>
      <c r="O21">
        <f t="shared" si="9"/>
        <v>0.15</v>
      </c>
      <c r="P21">
        <f t="shared" si="9"/>
        <v>0</v>
      </c>
      <c r="Q21">
        <f t="shared" si="8"/>
        <v>-0.15</v>
      </c>
    </row>
    <row r="22" spans="1:17" x14ac:dyDescent="0.3">
      <c r="A22" t="s">
        <v>112</v>
      </c>
      <c r="B22" t="s">
        <v>52</v>
      </c>
      <c r="C22">
        <v>0</v>
      </c>
      <c r="D22">
        <v>10</v>
      </c>
      <c r="G22">
        <v>4</v>
      </c>
      <c r="H22">
        <f t="shared" si="5"/>
        <v>0</v>
      </c>
      <c r="I22">
        <f t="shared" si="6"/>
        <v>0.2</v>
      </c>
      <c r="J22">
        <f t="shared" si="7"/>
        <v>0.2</v>
      </c>
      <c r="N22">
        <v>4</v>
      </c>
      <c r="O22">
        <f t="shared" si="9"/>
        <v>0.25</v>
      </c>
      <c r="P22">
        <f t="shared" si="9"/>
        <v>0.2</v>
      </c>
      <c r="Q22">
        <f t="shared" si="8"/>
        <v>-4.9999999999999989E-2</v>
      </c>
    </row>
    <row r="23" spans="1:17" x14ac:dyDescent="0.3">
      <c r="A23" t="s">
        <v>113</v>
      </c>
      <c r="B23" t="s">
        <v>52</v>
      </c>
      <c r="C23">
        <v>4</v>
      </c>
      <c r="D23">
        <v>10</v>
      </c>
      <c r="G23">
        <v>5</v>
      </c>
      <c r="H23">
        <f t="shared" si="5"/>
        <v>0.4</v>
      </c>
      <c r="I23">
        <f t="shared" si="6"/>
        <v>0.8</v>
      </c>
      <c r="J23">
        <f t="shared" si="7"/>
        <v>0.4</v>
      </c>
      <c r="N23">
        <v>5</v>
      </c>
      <c r="O23">
        <f t="shared" si="9"/>
        <v>0.55000000000000004</v>
      </c>
      <c r="P23">
        <f t="shared" si="9"/>
        <v>0.8</v>
      </c>
      <c r="Q23">
        <f t="shared" si="8"/>
        <v>0.25</v>
      </c>
    </row>
    <row r="24" spans="1:17" x14ac:dyDescent="0.3">
      <c r="A24" t="s">
        <v>114</v>
      </c>
      <c r="B24" t="s">
        <v>52</v>
      </c>
      <c r="C24">
        <v>8</v>
      </c>
      <c r="D24">
        <v>10</v>
      </c>
      <c r="G24">
        <v>6</v>
      </c>
      <c r="H24">
        <f t="shared" si="5"/>
        <v>0.8</v>
      </c>
      <c r="I24">
        <f t="shared" si="6"/>
        <v>1</v>
      </c>
      <c r="J24">
        <f t="shared" si="7"/>
        <v>0.19999999999999996</v>
      </c>
      <c r="N24">
        <v>6</v>
      </c>
      <c r="O24">
        <f t="shared" si="9"/>
        <v>0.8</v>
      </c>
      <c r="P24">
        <f t="shared" si="9"/>
        <v>1</v>
      </c>
      <c r="Q24">
        <f t="shared" si="8"/>
        <v>0.19999999999999996</v>
      </c>
    </row>
    <row r="25" spans="1:17" x14ac:dyDescent="0.3">
      <c r="A25" t="s">
        <v>115</v>
      </c>
      <c r="B25" t="s">
        <v>52</v>
      </c>
      <c r="C25">
        <v>9</v>
      </c>
      <c r="D25">
        <v>10</v>
      </c>
      <c r="G25">
        <v>7</v>
      </c>
      <c r="H25">
        <f t="shared" si="5"/>
        <v>0.9</v>
      </c>
      <c r="I25">
        <f t="shared" si="6"/>
        <v>1</v>
      </c>
      <c r="J25">
        <f t="shared" si="7"/>
        <v>9.9999999999999978E-2</v>
      </c>
      <c r="N25">
        <v>7</v>
      </c>
      <c r="O25">
        <f t="shared" si="9"/>
        <v>0.95</v>
      </c>
      <c r="P25">
        <f t="shared" si="9"/>
        <v>1</v>
      </c>
      <c r="Q25">
        <f t="shared" si="8"/>
        <v>5.0000000000000044E-2</v>
      </c>
    </row>
    <row r="26" spans="1:17" x14ac:dyDescent="0.3">
      <c r="A26" t="s">
        <v>116</v>
      </c>
      <c r="B26" t="s">
        <v>52</v>
      </c>
      <c r="C26">
        <v>9</v>
      </c>
      <c r="D26">
        <v>10</v>
      </c>
      <c r="G26">
        <v>8</v>
      </c>
      <c r="H26">
        <f t="shared" si="5"/>
        <v>0.9</v>
      </c>
      <c r="I26">
        <f t="shared" si="6"/>
        <v>1</v>
      </c>
      <c r="J26">
        <f t="shared" si="7"/>
        <v>9.9999999999999978E-2</v>
      </c>
      <c r="N26">
        <v>8</v>
      </c>
      <c r="O26">
        <f t="shared" si="9"/>
        <v>0.95</v>
      </c>
      <c r="P26">
        <f t="shared" si="9"/>
        <v>1</v>
      </c>
      <c r="Q26">
        <f t="shared" si="8"/>
        <v>5.0000000000000044E-2</v>
      </c>
    </row>
    <row r="27" spans="1:17" x14ac:dyDescent="0.3">
      <c r="A27" t="s">
        <v>77</v>
      </c>
      <c r="B27" t="s">
        <v>52</v>
      </c>
      <c r="C27">
        <v>1</v>
      </c>
      <c r="D27">
        <v>10</v>
      </c>
      <c r="I27" t="s">
        <v>47</v>
      </c>
      <c r="J27">
        <f>100*SUM(J19:J26)/8</f>
        <v>17.5</v>
      </c>
      <c r="P27" t="s">
        <v>47</v>
      </c>
      <c r="Q27">
        <f>100*SUM(Q19:Q26)/8</f>
        <v>7.5000000000000009</v>
      </c>
    </row>
    <row r="28" spans="1:17" x14ac:dyDescent="0.3">
      <c r="A28" t="s">
        <v>78</v>
      </c>
      <c r="B28" t="s">
        <v>52</v>
      </c>
      <c r="C28">
        <v>3</v>
      </c>
      <c r="D28">
        <v>10</v>
      </c>
    </row>
    <row r="29" spans="1:17" x14ac:dyDescent="0.3">
      <c r="A29" t="s">
        <v>79</v>
      </c>
      <c r="B29" t="s">
        <v>52</v>
      </c>
      <c r="C29">
        <v>0</v>
      </c>
      <c r="D29">
        <v>10</v>
      </c>
    </row>
    <row r="30" spans="1:17" x14ac:dyDescent="0.3">
      <c r="A30" t="s">
        <v>80</v>
      </c>
      <c r="B30" t="s">
        <v>52</v>
      </c>
      <c r="C30">
        <v>2</v>
      </c>
      <c r="D30">
        <v>10</v>
      </c>
    </row>
    <row r="31" spans="1:17" x14ac:dyDescent="0.3">
      <c r="A31" t="s">
        <v>81</v>
      </c>
      <c r="B31" t="s">
        <v>52</v>
      </c>
      <c r="C31">
        <v>8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0.3</v>
      </c>
      <c r="J36">
        <f t="shared" si="12"/>
        <v>0.3</v>
      </c>
      <c r="N36">
        <v>2</v>
      </c>
      <c r="O36">
        <f t="shared" ref="O36:P42" si="14">AVERAGE(H36,H104)</f>
        <v>0</v>
      </c>
      <c r="P36">
        <f t="shared" si="14"/>
        <v>0.35</v>
      </c>
      <c r="Q36">
        <f t="shared" si="13"/>
        <v>0.35</v>
      </c>
    </row>
    <row r="37" spans="1:17" x14ac:dyDescent="0.3">
      <c r="A37" t="s">
        <v>119</v>
      </c>
      <c r="B37" t="s">
        <v>52</v>
      </c>
      <c r="C37">
        <v>1</v>
      </c>
      <c r="D37">
        <v>10</v>
      </c>
      <c r="G37">
        <v>3</v>
      </c>
      <c r="H37">
        <f t="shared" si="10"/>
        <v>0.1</v>
      </c>
      <c r="I37">
        <f t="shared" si="11"/>
        <v>0.1</v>
      </c>
      <c r="J37">
        <f t="shared" si="12"/>
        <v>0</v>
      </c>
      <c r="N37">
        <v>3</v>
      </c>
      <c r="O37">
        <f t="shared" si="14"/>
        <v>0.05</v>
      </c>
      <c r="P37">
        <f t="shared" si="14"/>
        <v>0.05</v>
      </c>
      <c r="Q37">
        <f t="shared" si="13"/>
        <v>0</v>
      </c>
    </row>
    <row r="38" spans="1:17" x14ac:dyDescent="0.3">
      <c r="A38" t="s">
        <v>120</v>
      </c>
      <c r="B38" t="s">
        <v>52</v>
      </c>
      <c r="C38">
        <v>4</v>
      </c>
      <c r="D38">
        <v>10</v>
      </c>
      <c r="G38">
        <v>4</v>
      </c>
      <c r="H38">
        <f t="shared" si="10"/>
        <v>0.4</v>
      </c>
      <c r="I38">
        <f t="shared" si="11"/>
        <v>0.1</v>
      </c>
      <c r="J38">
        <f t="shared" si="12"/>
        <v>-0.30000000000000004</v>
      </c>
      <c r="N38">
        <v>4</v>
      </c>
      <c r="O38">
        <f t="shared" si="14"/>
        <v>0.5</v>
      </c>
      <c r="P38">
        <f t="shared" si="14"/>
        <v>0.1</v>
      </c>
      <c r="Q38">
        <f t="shared" si="13"/>
        <v>-0.4</v>
      </c>
    </row>
    <row r="39" spans="1:17" x14ac:dyDescent="0.3">
      <c r="A39" t="s">
        <v>121</v>
      </c>
      <c r="B39" t="s">
        <v>52</v>
      </c>
      <c r="C39">
        <v>6</v>
      </c>
      <c r="D39">
        <v>10</v>
      </c>
      <c r="G39">
        <v>5</v>
      </c>
      <c r="H39">
        <f t="shared" si="10"/>
        <v>0.6</v>
      </c>
      <c r="I39">
        <f t="shared" si="11"/>
        <v>0.8</v>
      </c>
      <c r="J39">
        <f t="shared" si="12"/>
        <v>0.20000000000000007</v>
      </c>
      <c r="N39">
        <v>5</v>
      </c>
      <c r="O39">
        <f t="shared" si="14"/>
        <v>0.7</v>
      </c>
      <c r="P39">
        <f t="shared" si="14"/>
        <v>0.65</v>
      </c>
      <c r="Q39">
        <f t="shared" si="13"/>
        <v>-4.9999999999999933E-2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1</v>
      </c>
      <c r="P40">
        <f t="shared" si="14"/>
        <v>1</v>
      </c>
      <c r="Q40">
        <f t="shared" si="13"/>
        <v>0</v>
      </c>
    </row>
    <row r="41" spans="1:17" x14ac:dyDescent="0.3">
      <c r="A41" t="s">
        <v>123</v>
      </c>
      <c r="B41" t="s">
        <v>52</v>
      </c>
      <c r="C41">
        <v>9</v>
      </c>
      <c r="D41">
        <v>10</v>
      </c>
      <c r="G41">
        <v>7</v>
      </c>
      <c r="H41">
        <f t="shared" si="10"/>
        <v>0.9</v>
      </c>
      <c r="I41">
        <f t="shared" si="11"/>
        <v>1</v>
      </c>
      <c r="J41">
        <f t="shared" si="12"/>
        <v>9.9999999999999978E-2</v>
      </c>
      <c r="N41">
        <v>7</v>
      </c>
      <c r="O41">
        <f t="shared" si="14"/>
        <v>0.95</v>
      </c>
      <c r="P41">
        <f t="shared" si="14"/>
        <v>1</v>
      </c>
      <c r="Q41">
        <f t="shared" si="13"/>
        <v>5.0000000000000044E-2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0.95</v>
      </c>
      <c r="P42">
        <f t="shared" si="14"/>
        <v>1</v>
      </c>
      <c r="Q42">
        <f t="shared" si="13"/>
        <v>5.0000000000000044E-2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3.75</v>
      </c>
      <c r="P43" t="s">
        <v>47</v>
      </c>
      <c r="Q43">
        <f>100*SUM(Q35:Q42)/8</f>
        <v>1.3877787807814457E-15</v>
      </c>
    </row>
    <row r="44" spans="1:17" x14ac:dyDescent="0.3">
      <c r="A44" t="s">
        <v>86</v>
      </c>
      <c r="B44" t="s">
        <v>52</v>
      </c>
      <c r="C44">
        <v>3</v>
      </c>
      <c r="D44">
        <v>10</v>
      </c>
    </row>
    <row r="45" spans="1:17" x14ac:dyDescent="0.3">
      <c r="A45" t="s">
        <v>87</v>
      </c>
      <c r="B45" t="s">
        <v>52</v>
      </c>
      <c r="C45">
        <v>1</v>
      </c>
      <c r="D45">
        <v>10</v>
      </c>
    </row>
    <row r="46" spans="1:17" x14ac:dyDescent="0.3">
      <c r="A46" t="s">
        <v>88</v>
      </c>
      <c r="B46" t="s">
        <v>52</v>
      </c>
      <c r="C46">
        <v>1</v>
      </c>
      <c r="D46">
        <v>10</v>
      </c>
    </row>
    <row r="47" spans="1:17" x14ac:dyDescent="0.3">
      <c r="A47" t="s">
        <v>89</v>
      </c>
      <c r="B47" t="s">
        <v>52</v>
      </c>
      <c r="C47">
        <v>8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0.5</v>
      </c>
      <c r="J52">
        <f t="shared" si="17"/>
        <v>0.5</v>
      </c>
      <c r="N52">
        <v>2</v>
      </c>
      <c r="O52">
        <f t="shared" ref="O52:P58" si="19">AVERAGE(H52,H120)</f>
        <v>0</v>
      </c>
      <c r="P52">
        <f t="shared" si="19"/>
        <v>0.35</v>
      </c>
      <c r="Q52">
        <f t="shared" si="18"/>
        <v>0.35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0.3</v>
      </c>
      <c r="J53">
        <f t="shared" si="17"/>
        <v>0.3</v>
      </c>
      <c r="N53">
        <v>3</v>
      </c>
      <c r="O53">
        <f t="shared" si="19"/>
        <v>0.05</v>
      </c>
      <c r="P53">
        <f t="shared" si="19"/>
        <v>0.2</v>
      </c>
      <c r="Q53">
        <f t="shared" si="18"/>
        <v>0.15000000000000002</v>
      </c>
    </row>
    <row r="54" spans="1:17" x14ac:dyDescent="0.3">
      <c r="A54" t="s">
        <v>128</v>
      </c>
      <c r="B54" t="s">
        <v>52</v>
      </c>
      <c r="C54">
        <v>2</v>
      </c>
      <c r="D54">
        <v>10</v>
      </c>
      <c r="G54">
        <v>4</v>
      </c>
      <c r="H54">
        <f t="shared" si="15"/>
        <v>0.2</v>
      </c>
      <c r="I54">
        <f t="shared" si="16"/>
        <v>0</v>
      </c>
      <c r="J54">
        <f t="shared" si="17"/>
        <v>-0.2</v>
      </c>
      <c r="N54">
        <v>4</v>
      </c>
      <c r="O54">
        <f t="shared" si="19"/>
        <v>0.35</v>
      </c>
      <c r="P54">
        <f t="shared" si="19"/>
        <v>0</v>
      </c>
      <c r="Q54">
        <f t="shared" si="18"/>
        <v>-0.35</v>
      </c>
    </row>
    <row r="55" spans="1:17" x14ac:dyDescent="0.3">
      <c r="A55" t="s">
        <v>129</v>
      </c>
      <c r="B55" t="s">
        <v>52</v>
      </c>
      <c r="C55">
        <v>6</v>
      </c>
      <c r="D55">
        <v>10</v>
      </c>
      <c r="G55">
        <v>5</v>
      </c>
      <c r="H55">
        <f t="shared" si="15"/>
        <v>0.6</v>
      </c>
      <c r="I55">
        <f t="shared" si="16"/>
        <v>0.7</v>
      </c>
      <c r="J55">
        <f t="shared" si="17"/>
        <v>9.9999999999999978E-2</v>
      </c>
      <c r="N55">
        <v>5</v>
      </c>
      <c r="O55">
        <f t="shared" si="19"/>
        <v>0.8</v>
      </c>
      <c r="P55">
        <f t="shared" si="19"/>
        <v>0.8</v>
      </c>
      <c r="Q55">
        <f t="shared" si="18"/>
        <v>0</v>
      </c>
    </row>
    <row r="56" spans="1:17" x14ac:dyDescent="0.3">
      <c r="A56" t="s">
        <v>130</v>
      </c>
      <c r="B56" t="s">
        <v>52</v>
      </c>
      <c r="C56">
        <v>6</v>
      </c>
      <c r="D56">
        <v>10</v>
      </c>
      <c r="G56">
        <v>6</v>
      </c>
      <c r="H56">
        <f t="shared" si="15"/>
        <v>0.6</v>
      </c>
      <c r="I56">
        <f t="shared" si="16"/>
        <v>1</v>
      </c>
      <c r="J56">
        <f t="shared" si="17"/>
        <v>0.4</v>
      </c>
      <c r="N56">
        <v>6</v>
      </c>
      <c r="O56">
        <f t="shared" si="19"/>
        <v>0.8</v>
      </c>
      <c r="P56">
        <f t="shared" si="19"/>
        <v>1</v>
      </c>
      <c r="Q56">
        <f t="shared" si="18"/>
        <v>0.19999999999999996</v>
      </c>
    </row>
    <row r="57" spans="1:17" x14ac:dyDescent="0.3">
      <c r="A57" t="s">
        <v>131</v>
      </c>
      <c r="B57" t="s">
        <v>52</v>
      </c>
      <c r="C57">
        <v>7</v>
      </c>
      <c r="D57">
        <v>10</v>
      </c>
      <c r="G57">
        <v>7</v>
      </c>
      <c r="H57">
        <f t="shared" si="15"/>
        <v>0.7</v>
      </c>
      <c r="I57">
        <f t="shared" si="16"/>
        <v>1</v>
      </c>
      <c r="J57">
        <f t="shared" si="17"/>
        <v>0.30000000000000004</v>
      </c>
      <c r="N57">
        <v>7</v>
      </c>
      <c r="O57">
        <f t="shared" si="19"/>
        <v>0.85</v>
      </c>
      <c r="P57">
        <f t="shared" si="19"/>
        <v>1</v>
      </c>
      <c r="Q57">
        <f t="shared" si="18"/>
        <v>0.15000000000000002</v>
      </c>
    </row>
    <row r="58" spans="1:17" x14ac:dyDescent="0.3">
      <c r="A58" t="s">
        <v>132</v>
      </c>
      <c r="B58" t="s">
        <v>52</v>
      </c>
      <c r="C58">
        <v>5</v>
      </c>
      <c r="D58">
        <v>10</v>
      </c>
      <c r="G58">
        <v>8</v>
      </c>
      <c r="H58">
        <f t="shared" si="15"/>
        <v>0.5</v>
      </c>
      <c r="I58">
        <f t="shared" si="16"/>
        <v>1</v>
      </c>
      <c r="J58">
        <f t="shared" si="17"/>
        <v>0.5</v>
      </c>
      <c r="N58">
        <v>8</v>
      </c>
      <c r="O58">
        <f t="shared" si="19"/>
        <v>0.75</v>
      </c>
      <c r="P58">
        <f t="shared" si="19"/>
        <v>1</v>
      </c>
      <c r="Q58">
        <f t="shared" si="18"/>
        <v>0.25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23.75</v>
      </c>
      <c r="P59" t="s">
        <v>47</v>
      </c>
      <c r="Q59">
        <f>100*SUM(Q51:Q58)/8</f>
        <v>9.375</v>
      </c>
    </row>
    <row r="60" spans="1:17" x14ac:dyDescent="0.3">
      <c r="A60" t="s">
        <v>94</v>
      </c>
      <c r="B60" t="s">
        <v>52</v>
      </c>
      <c r="C60">
        <v>5</v>
      </c>
      <c r="D60">
        <v>10</v>
      </c>
    </row>
    <row r="61" spans="1:17" x14ac:dyDescent="0.3">
      <c r="A61" t="s">
        <v>95</v>
      </c>
      <c r="B61" t="s">
        <v>52</v>
      </c>
      <c r="C61">
        <v>3</v>
      </c>
      <c r="D61">
        <v>10</v>
      </c>
    </row>
    <row r="62" spans="1:17" x14ac:dyDescent="0.3">
      <c r="A62" t="s">
        <v>96</v>
      </c>
      <c r="B62" t="s">
        <v>52</v>
      </c>
      <c r="C62">
        <v>0</v>
      </c>
      <c r="D62">
        <v>10</v>
      </c>
    </row>
    <row r="63" spans="1:17" x14ac:dyDescent="0.3">
      <c r="A63" t="s">
        <v>97</v>
      </c>
      <c r="B63" t="s">
        <v>52</v>
      </c>
      <c r="C63">
        <v>7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1</v>
      </c>
      <c r="D73">
        <v>10</v>
      </c>
      <c r="G73">
        <v>3</v>
      </c>
      <c r="H73">
        <f t="shared" si="20"/>
        <v>0.1</v>
      </c>
      <c r="I73">
        <f t="shared" si="21"/>
        <v>0.2</v>
      </c>
      <c r="J73">
        <f t="shared" si="22"/>
        <v>0.1</v>
      </c>
    </row>
    <row r="74" spans="1:10" x14ac:dyDescent="0.3">
      <c r="A74" t="s">
        <v>104</v>
      </c>
      <c r="B74" t="s">
        <v>57</v>
      </c>
      <c r="C74">
        <v>2</v>
      </c>
      <c r="D74">
        <v>10</v>
      </c>
      <c r="G74">
        <v>4</v>
      </c>
      <c r="H74">
        <f t="shared" si="20"/>
        <v>0.2</v>
      </c>
      <c r="I74">
        <f t="shared" si="21"/>
        <v>0.2</v>
      </c>
      <c r="J74">
        <f t="shared" si="22"/>
        <v>0</v>
      </c>
    </row>
    <row r="75" spans="1:10" x14ac:dyDescent="0.3">
      <c r="A75" t="s">
        <v>105</v>
      </c>
      <c r="B75" t="s">
        <v>57</v>
      </c>
      <c r="C75">
        <v>9</v>
      </c>
      <c r="D75">
        <v>10</v>
      </c>
      <c r="G75">
        <v>5</v>
      </c>
      <c r="H75">
        <f t="shared" si="20"/>
        <v>0.9</v>
      </c>
      <c r="I75">
        <f t="shared" si="21"/>
        <v>0.9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7</v>
      </c>
      <c r="D76">
        <v>10</v>
      </c>
      <c r="G76">
        <v>6</v>
      </c>
      <c r="H76">
        <f t="shared" si="20"/>
        <v>0.7</v>
      </c>
      <c r="I76">
        <f t="shared" si="21"/>
        <v>0.9</v>
      </c>
      <c r="J76">
        <f t="shared" si="22"/>
        <v>0.20000000000000007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3.7500000000000004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2</v>
      </c>
      <c r="D81">
        <v>10</v>
      </c>
    </row>
    <row r="82" spans="1:10" x14ac:dyDescent="0.3">
      <c r="A82" t="s">
        <v>72</v>
      </c>
      <c r="B82" t="s">
        <v>57</v>
      </c>
      <c r="C82">
        <v>2</v>
      </c>
      <c r="D82">
        <v>10</v>
      </c>
    </row>
    <row r="83" spans="1:10" x14ac:dyDescent="0.3">
      <c r="A83" t="s">
        <v>73</v>
      </c>
      <c r="B83" t="s">
        <v>57</v>
      </c>
      <c r="C83">
        <v>9</v>
      </c>
      <c r="D83">
        <v>10</v>
      </c>
    </row>
    <row r="84" spans="1:10" x14ac:dyDescent="0.3">
      <c r="A84" t="s">
        <v>74</v>
      </c>
      <c r="B84" t="s">
        <v>57</v>
      </c>
      <c r="C84">
        <v>9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0.1</v>
      </c>
      <c r="J88">
        <f t="shared" si="25"/>
        <v>0.1</v>
      </c>
    </row>
    <row r="89" spans="1:10" x14ac:dyDescent="0.3">
      <c r="A89" t="s">
        <v>111</v>
      </c>
      <c r="B89" t="s">
        <v>57</v>
      </c>
      <c r="C89">
        <v>3</v>
      </c>
      <c r="D89">
        <v>10</v>
      </c>
      <c r="G89">
        <v>3</v>
      </c>
      <c r="H89">
        <f t="shared" si="23"/>
        <v>0.3</v>
      </c>
      <c r="I89">
        <f t="shared" si="24"/>
        <v>0</v>
      </c>
      <c r="J89">
        <f t="shared" si="25"/>
        <v>-0.3</v>
      </c>
    </row>
    <row r="90" spans="1:10" x14ac:dyDescent="0.3">
      <c r="A90" t="s">
        <v>112</v>
      </c>
      <c r="B90" t="s">
        <v>57</v>
      </c>
      <c r="C90">
        <v>5</v>
      </c>
      <c r="D90">
        <v>10</v>
      </c>
      <c r="G90">
        <v>4</v>
      </c>
      <c r="H90">
        <f t="shared" si="23"/>
        <v>0.5</v>
      </c>
      <c r="I90">
        <f t="shared" si="24"/>
        <v>0.2</v>
      </c>
      <c r="J90">
        <f t="shared" si="25"/>
        <v>-0.3</v>
      </c>
    </row>
    <row r="91" spans="1:10" x14ac:dyDescent="0.3">
      <c r="A91" t="s">
        <v>113</v>
      </c>
      <c r="B91" t="s">
        <v>57</v>
      </c>
      <c r="C91">
        <v>7</v>
      </c>
      <c r="D91">
        <v>10</v>
      </c>
      <c r="G91">
        <v>5</v>
      </c>
      <c r="H91">
        <f t="shared" si="23"/>
        <v>0.7</v>
      </c>
      <c r="I91">
        <f t="shared" si="24"/>
        <v>0.8</v>
      </c>
      <c r="J91">
        <f t="shared" si="25"/>
        <v>0.10000000000000009</v>
      </c>
    </row>
    <row r="92" spans="1:10" x14ac:dyDescent="0.3">
      <c r="A92" t="s">
        <v>114</v>
      </c>
      <c r="B92" t="s">
        <v>57</v>
      </c>
      <c r="C92">
        <v>8</v>
      </c>
      <c r="D92">
        <v>10</v>
      </c>
      <c r="G92">
        <v>6</v>
      </c>
      <c r="H92">
        <f t="shared" si="23"/>
        <v>0.8</v>
      </c>
      <c r="I92">
        <f t="shared" si="24"/>
        <v>1</v>
      </c>
      <c r="J92">
        <f t="shared" si="25"/>
        <v>0.19999999999999996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-2.4999999999999996</v>
      </c>
    </row>
    <row r="96" spans="1:10" x14ac:dyDescent="0.3">
      <c r="A96" t="s">
        <v>78</v>
      </c>
      <c r="B96" t="s">
        <v>57</v>
      </c>
      <c r="C96">
        <v>1</v>
      </c>
      <c r="D96">
        <v>10</v>
      </c>
    </row>
    <row r="97" spans="1:10" x14ac:dyDescent="0.3">
      <c r="A97" t="s">
        <v>79</v>
      </c>
      <c r="B97" t="s">
        <v>57</v>
      </c>
      <c r="C97">
        <v>0</v>
      </c>
      <c r="D97">
        <v>10</v>
      </c>
    </row>
    <row r="98" spans="1:10" x14ac:dyDescent="0.3">
      <c r="A98" t="s">
        <v>80</v>
      </c>
      <c r="B98" t="s">
        <v>57</v>
      </c>
      <c r="C98">
        <v>2</v>
      </c>
      <c r="D98">
        <v>10</v>
      </c>
    </row>
    <row r="99" spans="1:10" x14ac:dyDescent="0.3">
      <c r="A99" t="s">
        <v>81</v>
      </c>
      <c r="B99" t="s">
        <v>57</v>
      </c>
      <c r="C99">
        <v>8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0.4</v>
      </c>
      <c r="J104">
        <f t="shared" si="28"/>
        <v>0.4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6</v>
      </c>
      <c r="D106">
        <v>10</v>
      </c>
      <c r="G106">
        <v>4</v>
      </c>
      <c r="H106">
        <f t="shared" si="26"/>
        <v>0.6</v>
      </c>
      <c r="I106">
        <f t="shared" si="27"/>
        <v>0.1</v>
      </c>
      <c r="J106">
        <f t="shared" si="28"/>
        <v>-0.5</v>
      </c>
    </row>
    <row r="107" spans="1:10" x14ac:dyDescent="0.3">
      <c r="A107" t="s">
        <v>121</v>
      </c>
      <c r="B107" t="s">
        <v>57</v>
      </c>
      <c r="C107">
        <v>8</v>
      </c>
      <c r="D107">
        <v>10</v>
      </c>
      <c r="G107">
        <v>5</v>
      </c>
      <c r="H107">
        <f t="shared" si="26"/>
        <v>0.8</v>
      </c>
      <c r="I107">
        <f t="shared" si="27"/>
        <v>0.5</v>
      </c>
      <c r="J107">
        <f t="shared" si="28"/>
        <v>-0.30000000000000004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1</v>
      </c>
      <c r="J108">
        <f t="shared" si="28"/>
        <v>0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1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9</v>
      </c>
      <c r="D110">
        <v>10</v>
      </c>
      <c r="G110">
        <v>8</v>
      </c>
      <c r="H110">
        <f t="shared" si="26"/>
        <v>0.9</v>
      </c>
      <c r="I110">
        <f t="shared" si="27"/>
        <v>1</v>
      </c>
      <c r="J110">
        <f t="shared" si="28"/>
        <v>9.9999999999999978E-2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-3.7500000000000004</v>
      </c>
    </row>
    <row r="112" spans="1:10" x14ac:dyDescent="0.3">
      <c r="A112" t="s">
        <v>86</v>
      </c>
      <c r="B112" t="s">
        <v>57</v>
      </c>
      <c r="C112">
        <v>4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1</v>
      </c>
      <c r="D114">
        <v>10</v>
      </c>
    </row>
    <row r="115" spans="1:10" x14ac:dyDescent="0.3">
      <c r="A115" t="s">
        <v>89</v>
      </c>
      <c r="B115" t="s">
        <v>57</v>
      </c>
      <c r="C115">
        <v>5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0.2</v>
      </c>
      <c r="J120">
        <f t="shared" si="31"/>
        <v>0.2</v>
      </c>
    </row>
    <row r="121" spans="1:10" x14ac:dyDescent="0.3">
      <c r="A121" t="s">
        <v>127</v>
      </c>
      <c r="B121" t="s">
        <v>57</v>
      </c>
      <c r="C121">
        <v>1</v>
      </c>
      <c r="D121">
        <v>10</v>
      </c>
      <c r="G121">
        <v>3</v>
      </c>
      <c r="H121">
        <f t="shared" si="29"/>
        <v>0.1</v>
      </c>
      <c r="I121">
        <f t="shared" si="30"/>
        <v>0.1</v>
      </c>
      <c r="J121">
        <f t="shared" si="31"/>
        <v>0</v>
      </c>
    </row>
    <row r="122" spans="1:10" x14ac:dyDescent="0.3">
      <c r="A122" t="s">
        <v>128</v>
      </c>
      <c r="B122" t="s">
        <v>57</v>
      </c>
      <c r="C122">
        <v>5</v>
      </c>
      <c r="D122">
        <v>10</v>
      </c>
      <c r="G122">
        <v>4</v>
      </c>
      <c r="H122">
        <f t="shared" si="29"/>
        <v>0.5</v>
      </c>
      <c r="I122">
        <f t="shared" si="30"/>
        <v>0</v>
      </c>
      <c r="J122">
        <f t="shared" si="31"/>
        <v>-0.5</v>
      </c>
    </row>
    <row r="123" spans="1:10" x14ac:dyDescent="0.3">
      <c r="A123" t="s">
        <v>129</v>
      </c>
      <c r="B123" t="s">
        <v>57</v>
      </c>
      <c r="C123">
        <v>10</v>
      </c>
      <c r="D123">
        <v>10</v>
      </c>
      <c r="G123">
        <v>5</v>
      </c>
      <c r="H123">
        <f t="shared" si="29"/>
        <v>1</v>
      </c>
      <c r="I123">
        <f t="shared" si="30"/>
        <v>0.9</v>
      </c>
      <c r="J123">
        <f t="shared" si="31"/>
        <v>-9.9999999999999978E-2</v>
      </c>
    </row>
    <row r="124" spans="1:10" x14ac:dyDescent="0.3">
      <c r="A124" t="s">
        <v>130</v>
      </c>
      <c r="B124" t="s">
        <v>57</v>
      </c>
      <c r="C124">
        <v>10</v>
      </c>
      <c r="D124">
        <v>10</v>
      </c>
      <c r="G124">
        <v>6</v>
      </c>
      <c r="H124">
        <f t="shared" si="29"/>
        <v>1</v>
      </c>
      <c r="I124">
        <f t="shared" si="30"/>
        <v>1</v>
      </c>
      <c r="J124">
        <f t="shared" si="31"/>
        <v>0</v>
      </c>
    </row>
    <row r="125" spans="1:10" x14ac:dyDescent="0.3">
      <c r="A125" t="s">
        <v>131</v>
      </c>
      <c r="B125" t="s">
        <v>57</v>
      </c>
      <c r="C125">
        <v>10</v>
      </c>
      <c r="D125">
        <v>10</v>
      </c>
      <c r="G125">
        <v>7</v>
      </c>
      <c r="H125">
        <f t="shared" si="29"/>
        <v>1</v>
      </c>
      <c r="I125">
        <f t="shared" si="30"/>
        <v>1</v>
      </c>
      <c r="J125">
        <f t="shared" si="31"/>
        <v>0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-5</v>
      </c>
    </row>
    <row r="128" spans="1:10" x14ac:dyDescent="0.3">
      <c r="A128" t="s">
        <v>94</v>
      </c>
      <c r="B128" t="s">
        <v>57</v>
      </c>
      <c r="C128">
        <v>2</v>
      </c>
      <c r="D128">
        <v>10</v>
      </c>
    </row>
    <row r="129" spans="1:4" x14ac:dyDescent="0.3">
      <c r="A129" t="s">
        <v>95</v>
      </c>
      <c r="B129" t="s">
        <v>57</v>
      </c>
      <c r="C129">
        <v>1</v>
      </c>
      <c r="D129">
        <v>10</v>
      </c>
    </row>
    <row r="130" spans="1:4" x14ac:dyDescent="0.3">
      <c r="A130" t="s">
        <v>96</v>
      </c>
      <c r="B130" t="s">
        <v>57</v>
      </c>
      <c r="C130">
        <v>0</v>
      </c>
      <c r="D130">
        <v>10</v>
      </c>
    </row>
    <row r="131" spans="1:4" x14ac:dyDescent="0.3">
      <c r="A131" t="s">
        <v>97</v>
      </c>
      <c r="B131" t="s">
        <v>57</v>
      </c>
      <c r="C131">
        <v>9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4"/>
  <sheetViews>
    <sheetView workbookViewId="0"/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5" width="8.77734375" customWidth="1"/>
    <col min="6" max="6" width="9.44140625" customWidth="1"/>
    <col min="7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</v>
      </c>
      <c r="J4">
        <f t="shared" si="2"/>
        <v>0</v>
      </c>
      <c r="N4">
        <v>2</v>
      </c>
      <c r="O4">
        <f t="shared" ref="O4:P4" si="4">AVERAGE(H4,H72)</f>
        <v>0</v>
      </c>
      <c r="P4">
        <f t="shared" si="4"/>
        <v>0</v>
      </c>
      <c r="Q4">
        <f t="shared" si="3"/>
        <v>0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</v>
      </c>
      <c r="J5">
        <f t="shared" si="2"/>
        <v>0</v>
      </c>
      <c r="N5">
        <v>3</v>
      </c>
      <c r="O5">
        <f t="shared" ref="O5:P5" si="5">AVERAGE(H5,H73)</f>
        <v>0</v>
      </c>
      <c r="P5">
        <f t="shared" si="5"/>
        <v>0</v>
      </c>
      <c r="Q5">
        <f t="shared" si="3"/>
        <v>0</v>
      </c>
    </row>
    <row r="6" spans="1:17" x14ac:dyDescent="0.3">
      <c r="A6" t="s">
        <v>104</v>
      </c>
      <c r="B6" t="s">
        <v>52</v>
      </c>
      <c r="C6">
        <v>1</v>
      </c>
      <c r="D6">
        <v>10</v>
      </c>
      <c r="G6">
        <v>4</v>
      </c>
      <c r="H6">
        <f t="shared" si="0"/>
        <v>0.1</v>
      </c>
      <c r="I6">
        <f t="shared" si="1"/>
        <v>0</v>
      </c>
      <c r="J6">
        <f t="shared" si="2"/>
        <v>-0.1</v>
      </c>
      <c r="N6">
        <v>4</v>
      </c>
      <c r="O6">
        <f t="shared" ref="O6:P6" si="6">AVERAGE(H6,H74)</f>
        <v>0.05</v>
      </c>
      <c r="P6">
        <f t="shared" si="6"/>
        <v>0</v>
      </c>
      <c r="Q6">
        <f t="shared" si="3"/>
        <v>-0.05</v>
      </c>
    </row>
    <row r="7" spans="1:17" x14ac:dyDescent="0.3">
      <c r="A7" t="s">
        <v>105</v>
      </c>
      <c r="B7" t="s">
        <v>52</v>
      </c>
      <c r="C7">
        <v>3</v>
      </c>
      <c r="D7">
        <v>10</v>
      </c>
      <c r="G7">
        <v>5</v>
      </c>
      <c r="H7">
        <f t="shared" si="0"/>
        <v>0.3</v>
      </c>
      <c r="I7">
        <f t="shared" si="1"/>
        <v>0.8</v>
      </c>
      <c r="J7">
        <f t="shared" si="2"/>
        <v>0.5</v>
      </c>
      <c r="N7">
        <v>5</v>
      </c>
      <c r="O7">
        <f t="shared" ref="O7:P7" si="7">AVERAGE(H7,H75)</f>
        <v>0.35</v>
      </c>
      <c r="P7">
        <f t="shared" si="7"/>
        <v>0.9</v>
      </c>
      <c r="Q7">
        <f t="shared" si="3"/>
        <v>0.55000000000000004</v>
      </c>
    </row>
    <row r="8" spans="1:17" x14ac:dyDescent="0.3">
      <c r="A8" t="s">
        <v>106</v>
      </c>
      <c r="B8" t="s">
        <v>52</v>
      </c>
      <c r="C8">
        <v>8</v>
      </c>
      <c r="D8">
        <v>10</v>
      </c>
      <c r="G8">
        <v>6</v>
      </c>
      <c r="H8">
        <f t="shared" si="0"/>
        <v>0.8</v>
      </c>
      <c r="I8">
        <f t="shared" si="1"/>
        <v>1</v>
      </c>
      <c r="J8">
        <f t="shared" si="2"/>
        <v>0.19999999999999996</v>
      </c>
      <c r="N8">
        <v>6</v>
      </c>
      <c r="O8">
        <f t="shared" ref="O8:P8" si="8">AVERAGE(H8,H76)</f>
        <v>0.85000000000000009</v>
      </c>
      <c r="P8">
        <f t="shared" si="8"/>
        <v>1</v>
      </c>
      <c r="Q8">
        <f t="shared" si="3"/>
        <v>0.14999999999999991</v>
      </c>
    </row>
    <row r="9" spans="1:17" x14ac:dyDescent="0.3">
      <c r="A9" t="s">
        <v>107</v>
      </c>
      <c r="B9" t="s">
        <v>52</v>
      </c>
      <c r="C9">
        <v>9</v>
      </c>
      <c r="D9">
        <v>10</v>
      </c>
      <c r="G9">
        <v>7</v>
      </c>
      <c r="H9">
        <f t="shared" si="0"/>
        <v>0.9</v>
      </c>
      <c r="I9">
        <f t="shared" si="1"/>
        <v>1</v>
      </c>
      <c r="J9">
        <f t="shared" si="2"/>
        <v>9.9999999999999978E-2</v>
      </c>
      <c r="N9">
        <v>7</v>
      </c>
      <c r="O9">
        <f t="shared" ref="O9:P9" si="9">AVERAGE(H9,H77)</f>
        <v>0.9</v>
      </c>
      <c r="P9">
        <f t="shared" si="9"/>
        <v>1</v>
      </c>
      <c r="Q9">
        <f t="shared" si="3"/>
        <v>9.9999999999999978E-2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ref="O10:P10" si="10">AVERAGE(H10,H78)</f>
        <v>1</v>
      </c>
      <c r="P10">
        <f t="shared" si="10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8.75</v>
      </c>
      <c r="P11" t="s">
        <v>47</v>
      </c>
      <c r="Q11">
        <f>100*SUM(Q3:Q10)/8</f>
        <v>9.3749999999999982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8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  <c r="F17" s="12"/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11">C19/D19</f>
        <v>0</v>
      </c>
      <c r="I19">
        <f t="shared" ref="I19:I26" si="12">C27/D27</f>
        <v>0</v>
      </c>
      <c r="J19">
        <f t="shared" ref="J19:J26" si="13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14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11"/>
        <v>0</v>
      </c>
      <c r="I20">
        <f t="shared" si="12"/>
        <v>0.1</v>
      </c>
      <c r="J20">
        <f t="shared" si="13"/>
        <v>0.1</v>
      </c>
      <c r="N20">
        <v>2</v>
      </c>
      <c r="O20">
        <f t="shared" ref="O20:O26" si="15">AVERAGE(H20,H88)</f>
        <v>0</v>
      </c>
      <c r="P20">
        <f t="shared" ref="P20:P26" si="16">AVERAGE(I20,I88)</f>
        <v>0.1</v>
      </c>
      <c r="Q20">
        <f t="shared" si="14"/>
        <v>0.1</v>
      </c>
    </row>
    <row r="21" spans="1:17" x14ac:dyDescent="0.3">
      <c r="A21" t="s">
        <v>111</v>
      </c>
      <c r="B21" t="s">
        <v>52</v>
      </c>
      <c r="C21">
        <v>0</v>
      </c>
      <c r="D21">
        <v>10</v>
      </c>
      <c r="G21">
        <v>3</v>
      </c>
      <c r="H21">
        <f t="shared" si="11"/>
        <v>0</v>
      </c>
      <c r="I21">
        <f t="shared" si="12"/>
        <v>0</v>
      </c>
      <c r="J21">
        <f t="shared" si="13"/>
        <v>0</v>
      </c>
      <c r="N21">
        <v>3</v>
      </c>
      <c r="O21">
        <f t="shared" si="15"/>
        <v>0</v>
      </c>
      <c r="P21">
        <f t="shared" si="16"/>
        <v>0</v>
      </c>
      <c r="Q21">
        <f t="shared" si="14"/>
        <v>0</v>
      </c>
    </row>
    <row r="22" spans="1:17" x14ac:dyDescent="0.3">
      <c r="A22" t="s">
        <v>112</v>
      </c>
      <c r="B22" t="s">
        <v>52</v>
      </c>
      <c r="C22">
        <v>0</v>
      </c>
      <c r="D22">
        <v>10</v>
      </c>
      <c r="G22">
        <v>4</v>
      </c>
      <c r="H22">
        <f t="shared" si="11"/>
        <v>0</v>
      </c>
      <c r="I22">
        <f t="shared" si="12"/>
        <v>0.1</v>
      </c>
      <c r="J22">
        <f t="shared" si="13"/>
        <v>0.1</v>
      </c>
      <c r="N22">
        <v>4</v>
      </c>
      <c r="O22">
        <f t="shared" si="15"/>
        <v>0</v>
      </c>
      <c r="P22">
        <f t="shared" si="16"/>
        <v>0.1</v>
      </c>
      <c r="Q22">
        <f t="shared" si="14"/>
        <v>0.1</v>
      </c>
    </row>
    <row r="23" spans="1:17" x14ac:dyDescent="0.3">
      <c r="A23" t="s">
        <v>113</v>
      </c>
      <c r="B23" t="s">
        <v>52</v>
      </c>
      <c r="C23">
        <v>9</v>
      </c>
      <c r="D23">
        <v>10</v>
      </c>
      <c r="G23">
        <v>5</v>
      </c>
      <c r="H23">
        <f t="shared" si="11"/>
        <v>0.9</v>
      </c>
      <c r="I23">
        <f t="shared" si="12"/>
        <v>0.8</v>
      </c>
      <c r="J23">
        <f t="shared" si="13"/>
        <v>-9.9999999999999978E-2</v>
      </c>
      <c r="N23">
        <v>5</v>
      </c>
      <c r="O23">
        <f t="shared" si="15"/>
        <v>0.95</v>
      </c>
      <c r="P23">
        <f t="shared" si="16"/>
        <v>0.9</v>
      </c>
      <c r="Q23">
        <f t="shared" si="14"/>
        <v>-4.9999999999999933E-2</v>
      </c>
    </row>
    <row r="24" spans="1:17" x14ac:dyDescent="0.3">
      <c r="A24" t="s">
        <v>114</v>
      </c>
      <c r="B24" t="s">
        <v>52</v>
      </c>
      <c r="C24">
        <v>7</v>
      </c>
      <c r="D24">
        <v>10</v>
      </c>
      <c r="G24">
        <v>6</v>
      </c>
      <c r="H24">
        <f t="shared" si="11"/>
        <v>0.7</v>
      </c>
      <c r="I24">
        <f t="shared" si="12"/>
        <v>1</v>
      </c>
      <c r="J24">
        <f t="shared" si="13"/>
        <v>0.30000000000000004</v>
      </c>
      <c r="N24">
        <v>6</v>
      </c>
      <c r="O24">
        <f t="shared" si="15"/>
        <v>0.75</v>
      </c>
      <c r="P24">
        <f t="shared" si="16"/>
        <v>1</v>
      </c>
      <c r="Q24">
        <f t="shared" si="14"/>
        <v>0.25</v>
      </c>
    </row>
    <row r="25" spans="1:17" x14ac:dyDescent="0.3">
      <c r="A25" t="s">
        <v>115</v>
      </c>
      <c r="B25" t="s">
        <v>52</v>
      </c>
      <c r="C25">
        <v>8</v>
      </c>
      <c r="D25">
        <v>10</v>
      </c>
      <c r="G25">
        <v>7</v>
      </c>
      <c r="H25">
        <f t="shared" si="11"/>
        <v>0.8</v>
      </c>
      <c r="I25">
        <f t="shared" si="12"/>
        <v>1</v>
      </c>
      <c r="J25">
        <f t="shared" si="13"/>
        <v>0.19999999999999996</v>
      </c>
      <c r="N25">
        <v>7</v>
      </c>
      <c r="O25">
        <f t="shared" si="15"/>
        <v>0.9</v>
      </c>
      <c r="P25">
        <f t="shared" si="16"/>
        <v>1</v>
      </c>
      <c r="Q25">
        <f t="shared" si="14"/>
        <v>9.9999999999999978E-2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11"/>
        <v>1</v>
      </c>
      <c r="I26">
        <f t="shared" si="12"/>
        <v>1</v>
      </c>
      <c r="J26">
        <f t="shared" si="13"/>
        <v>0</v>
      </c>
      <c r="N26">
        <v>8</v>
      </c>
      <c r="O26">
        <f t="shared" si="15"/>
        <v>1</v>
      </c>
      <c r="P26">
        <f t="shared" si="16"/>
        <v>1</v>
      </c>
      <c r="Q26">
        <f t="shared" si="14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7.5000000000000009</v>
      </c>
      <c r="P27" t="s">
        <v>47</v>
      </c>
      <c r="Q27">
        <f>100*SUM(Q19:Q26)/8</f>
        <v>6.25</v>
      </c>
    </row>
    <row r="28" spans="1:17" x14ac:dyDescent="0.3">
      <c r="A28" t="s">
        <v>78</v>
      </c>
      <c r="B28" t="s">
        <v>52</v>
      </c>
      <c r="C28">
        <v>1</v>
      </c>
      <c r="D28">
        <v>10</v>
      </c>
    </row>
    <row r="29" spans="1:17" x14ac:dyDescent="0.3">
      <c r="A29" t="s">
        <v>79</v>
      </c>
      <c r="B29" t="s">
        <v>52</v>
      </c>
      <c r="C29">
        <v>0</v>
      </c>
      <c r="D29">
        <v>10</v>
      </c>
    </row>
    <row r="30" spans="1:17" x14ac:dyDescent="0.3">
      <c r="A30" t="s">
        <v>80</v>
      </c>
      <c r="B30" t="s">
        <v>52</v>
      </c>
      <c r="C30">
        <v>1</v>
      </c>
      <c r="D30">
        <v>10</v>
      </c>
    </row>
    <row r="31" spans="1:17" x14ac:dyDescent="0.3">
      <c r="A31" t="s">
        <v>81</v>
      </c>
      <c r="B31" t="s">
        <v>52</v>
      </c>
      <c r="C31">
        <v>8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7">C35/D35</f>
        <v>0</v>
      </c>
      <c r="I35">
        <f t="shared" ref="I35:I42" si="18">C43/D43</f>
        <v>0</v>
      </c>
      <c r="J35">
        <f t="shared" ref="J35:J42" si="19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20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7"/>
        <v>0</v>
      </c>
      <c r="I36">
        <f t="shared" si="18"/>
        <v>0</v>
      </c>
      <c r="J36">
        <f t="shared" si="19"/>
        <v>0</v>
      </c>
      <c r="N36">
        <v>2</v>
      </c>
      <c r="O36">
        <f t="shared" ref="O36:O42" si="21">AVERAGE(H36,H104)</f>
        <v>0</v>
      </c>
      <c r="P36">
        <f t="shared" ref="P36:P42" si="22">AVERAGE(I36,I104)</f>
        <v>0</v>
      </c>
      <c r="Q36">
        <f t="shared" si="20"/>
        <v>0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7"/>
        <v>0</v>
      </c>
      <c r="I37">
        <f t="shared" si="18"/>
        <v>0</v>
      </c>
      <c r="J37">
        <f t="shared" si="19"/>
        <v>0</v>
      </c>
      <c r="N37">
        <v>3</v>
      </c>
      <c r="O37">
        <f t="shared" si="21"/>
        <v>0</v>
      </c>
      <c r="P37">
        <f t="shared" si="22"/>
        <v>0</v>
      </c>
      <c r="Q37">
        <f t="shared" si="20"/>
        <v>0</v>
      </c>
    </row>
    <row r="38" spans="1:17" x14ac:dyDescent="0.3">
      <c r="A38" t="s">
        <v>120</v>
      </c>
      <c r="B38" t="s">
        <v>52</v>
      </c>
      <c r="C38">
        <v>1</v>
      </c>
      <c r="D38">
        <v>10</v>
      </c>
      <c r="G38">
        <v>4</v>
      </c>
      <c r="H38">
        <f t="shared" si="17"/>
        <v>0.1</v>
      </c>
      <c r="I38">
        <f t="shared" si="18"/>
        <v>0</v>
      </c>
      <c r="J38">
        <f t="shared" si="19"/>
        <v>-0.1</v>
      </c>
      <c r="N38">
        <v>4</v>
      </c>
      <c r="O38">
        <f t="shared" si="21"/>
        <v>0.25</v>
      </c>
      <c r="P38">
        <f t="shared" si="22"/>
        <v>0.05</v>
      </c>
      <c r="Q38">
        <f t="shared" si="20"/>
        <v>-0.2</v>
      </c>
    </row>
    <row r="39" spans="1:17" x14ac:dyDescent="0.3">
      <c r="A39" t="s">
        <v>121</v>
      </c>
      <c r="B39" t="s">
        <v>52</v>
      </c>
      <c r="C39">
        <v>10</v>
      </c>
      <c r="D39">
        <v>10</v>
      </c>
      <c r="G39">
        <v>5</v>
      </c>
      <c r="H39">
        <f t="shared" si="17"/>
        <v>1</v>
      </c>
      <c r="I39">
        <f t="shared" si="18"/>
        <v>0.7</v>
      </c>
      <c r="J39">
        <f t="shared" si="19"/>
        <v>-0.30000000000000004</v>
      </c>
      <c r="N39">
        <v>5</v>
      </c>
      <c r="O39">
        <f t="shared" si="21"/>
        <v>1</v>
      </c>
      <c r="P39">
        <f t="shared" si="22"/>
        <v>0.85</v>
      </c>
      <c r="Q39">
        <f t="shared" si="20"/>
        <v>-0.15000000000000002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7"/>
        <v>1</v>
      </c>
      <c r="I40">
        <f t="shared" si="18"/>
        <v>0.9</v>
      </c>
      <c r="J40">
        <f t="shared" si="19"/>
        <v>-9.9999999999999978E-2</v>
      </c>
      <c r="N40">
        <v>6</v>
      </c>
      <c r="O40">
        <f t="shared" si="21"/>
        <v>1</v>
      </c>
      <c r="P40">
        <f t="shared" si="22"/>
        <v>0.95</v>
      </c>
      <c r="Q40">
        <f t="shared" si="20"/>
        <v>-5.0000000000000044E-2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7"/>
        <v>1</v>
      </c>
      <c r="I41">
        <f t="shared" si="18"/>
        <v>1</v>
      </c>
      <c r="J41">
        <f t="shared" si="19"/>
        <v>0</v>
      </c>
      <c r="N41">
        <v>7</v>
      </c>
      <c r="O41">
        <f t="shared" si="21"/>
        <v>1</v>
      </c>
      <c r="P41">
        <f t="shared" si="22"/>
        <v>1</v>
      </c>
      <c r="Q41">
        <f t="shared" si="20"/>
        <v>0</v>
      </c>
    </row>
    <row r="42" spans="1:17" x14ac:dyDescent="0.3">
      <c r="A42" t="s">
        <v>124</v>
      </c>
      <c r="B42" t="s">
        <v>52</v>
      </c>
      <c r="C42">
        <v>9</v>
      </c>
      <c r="D42">
        <v>10</v>
      </c>
      <c r="G42">
        <v>8</v>
      </c>
      <c r="H42">
        <f t="shared" si="17"/>
        <v>0.9</v>
      </c>
      <c r="I42">
        <f t="shared" si="18"/>
        <v>1</v>
      </c>
      <c r="J42">
        <f t="shared" si="19"/>
        <v>9.9999999999999978E-2</v>
      </c>
      <c r="N42">
        <v>8</v>
      </c>
      <c r="O42">
        <f t="shared" si="21"/>
        <v>0.9</v>
      </c>
      <c r="P42">
        <f t="shared" si="22"/>
        <v>0.95</v>
      </c>
      <c r="Q42">
        <f t="shared" si="20"/>
        <v>4.9999999999999933E-2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-5</v>
      </c>
      <c r="P43" t="s">
        <v>47</v>
      </c>
      <c r="Q43">
        <f>100*SUM(Q35:Q42)/8</f>
        <v>-4.3750000000000018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0</v>
      </c>
      <c r="D45">
        <v>10</v>
      </c>
    </row>
    <row r="46" spans="1:17" x14ac:dyDescent="0.3">
      <c r="A46" t="s">
        <v>88</v>
      </c>
      <c r="B46" t="s">
        <v>52</v>
      </c>
      <c r="C46">
        <v>0</v>
      </c>
      <c r="D46">
        <v>10</v>
      </c>
    </row>
    <row r="47" spans="1:17" x14ac:dyDescent="0.3">
      <c r="A47" t="s">
        <v>89</v>
      </c>
      <c r="B47" t="s">
        <v>52</v>
      </c>
      <c r="C47">
        <v>7</v>
      </c>
      <c r="D47">
        <v>10</v>
      </c>
    </row>
    <row r="48" spans="1:17" x14ac:dyDescent="0.3">
      <c r="A48" t="s">
        <v>90</v>
      </c>
      <c r="B48" t="s">
        <v>52</v>
      </c>
      <c r="C48">
        <v>9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23">C51/D51</f>
        <v>0</v>
      </c>
      <c r="I51">
        <f t="shared" ref="I51:I58" si="24">C59/D59</f>
        <v>0</v>
      </c>
      <c r="J51">
        <f t="shared" ref="J51:J58" si="25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26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23"/>
        <v>0</v>
      </c>
      <c r="I52">
        <f t="shared" si="24"/>
        <v>0</v>
      </c>
      <c r="J52">
        <f t="shared" si="25"/>
        <v>0</v>
      </c>
      <c r="N52">
        <v>2</v>
      </c>
      <c r="O52">
        <f t="shared" ref="O52:O58" si="27">AVERAGE(H52,H120)</f>
        <v>0</v>
      </c>
      <c r="P52">
        <f t="shared" ref="P52:P58" si="28">AVERAGE(I52,I120)</f>
        <v>0</v>
      </c>
      <c r="Q52">
        <f t="shared" si="26"/>
        <v>0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23"/>
        <v>0.1</v>
      </c>
      <c r="I53">
        <f t="shared" si="24"/>
        <v>0.1</v>
      </c>
      <c r="J53">
        <f t="shared" si="25"/>
        <v>0</v>
      </c>
      <c r="N53">
        <v>3</v>
      </c>
      <c r="O53">
        <f t="shared" si="27"/>
        <v>0.05</v>
      </c>
      <c r="P53">
        <f t="shared" si="28"/>
        <v>0.05</v>
      </c>
      <c r="Q53">
        <f t="shared" si="26"/>
        <v>0</v>
      </c>
    </row>
    <row r="54" spans="1:17" x14ac:dyDescent="0.3">
      <c r="A54" t="s">
        <v>128</v>
      </c>
      <c r="B54" t="s">
        <v>52</v>
      </c>
      <c r="C54">
        <v>1</v>
      </c>
      <c r="D54">
        <v>10</v>
      </c>
      <c r="G54">
        <v>4</v>
      </c>
      <c r="H54">
        <f t="shared" si="23"/>
        <v>0.1</v>
      </c>
      <c r="I54">
        <f t="shared" si="24"/>
        <v>0</v>
      </c>
      <c r="J54">
        <f t="shared" si="25"/>
        <v>-0.1</v>
      </c>
      <c r="N54">
        <v>4</v>
      </c>
      <c r="O54">
        <f t="shared" si="27"/>
        <v>0.15000000000000002</v>
      </c>
      <c r="P54">
        <f t="shared" si="28"/>
        <v>0.1</v>
      </c>
      <c r="Q54">
        <f t="shared" si="26"/>
        <v>-5.0000000000000017E-2</v>
      </c>
    </row>
    <row r="55" spans="1:17" x14ac:dyDescent="0.3">
      <c r="A55" t="s">
        <v>129</v>
      </c>
      <c r="B55" t="s">
        <v>52</v>
      </c>
      <c r="C55">
        <v>7</v>
      </c>
      <c r="D55">
        <v>10</v>
      </c>
      <c r="G55">
        <v>5</v>
      </c>
      <c r="H55">
        <f t="shared" si="23"/>
        <v>0.7</v>
      </c>
      <c r="I55">
        <f t="shared" si="24"/>
        <v>0.7</v>
      </c>
      <c r="J55">
        <f t="shared" si="25"/>
        <v>0</v>
      </c>
      <c r="N55">
        <v>5</v>
      </c>
      <c r="O55">
        <f t="shared" si="27"/>
        <v>0.8</v>
      </c>
      <c r="P55">
        <f t="shared" si="28"/>
        <v>0.75</v>
      </c>
      <c r="Q55">
        <f t="shared" si="26"/>
        <v>-5.0000000000000044E-2</v>
      </c>
    </row>
    <row r="56" spans="1:17" x14ac:dyDescent="0.3">
      <c r="A56" t="s">
        <v>130</v>
      </c>
      <c r="B56" t="s">
        <v>52</v>
      </c>
      <c r="C56">
        <v>9</v>
      </c>
      <c r="D56">
        <v>10</v>
      </c>
      <c r="G56">
        <v>6</v>
      </c>
      <c r="H56">
        <f t="shared" si="23"/>
        <v>0.9</v>
      </c>
      <c r="I56">
        <f t="shared" si="24"/>
        <v>1</v>
      </c>
      <c r="J56">
        <f t="shared" si="25"/>
        <v>9.9999999999999978E-2</v>
      </c>
      <c r="N56">
        <v>6</v>
      </c>
      <c r="O56">
        <f t="shared" si="27"/>
        <v>0.95</v>
      </c>
      <c r="P56">
        <f t="shared" si="28"/>
        <v>1</v>
      </c>
      <c r="Q56">
        <f t="shared" si="26"/>
        <v>5.0000000000000044E-2</v>
      </c>
    </row>
    <row r="57" spans="1:17" x14ac:dyDescent="0.3">
      <c r="A57" t="s">
        <v>131</v>
      </c>
      <c r="B57" t="s">
        <v>52</v>
      </c>
      <c r="C57">
        <v>10</v>
      </c>
      <c r="D57">
        <v>10</v>
      </c>
      <c r="G57">
        <v>7</v>
      </c>
      <c r="H57">
        <f t="shared" si="23"/>
        <v>1</v>
      </c>
      <c r="I57">
        <f t="shared" si="24"/>
        <v>1</v>
      </c>
      <c r="J57">
        <f t="shared" si="25"/>
        <v>0</v>
      </c>
      <c r="N57">
        <v>7</v>
      </c>
      <c r="O57">
        <f t="shared" si="27"/>
        <v>0.95</v>
      </c>
      <c r="P57">
        <f t="shared" si="28"/>
        <v>1</v>
      </c>
      <c r="Q57">
        <f t="shared" si="26"/>
        <v>5.0000000000000044E-2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23"/>
        <v>1</v>
      </c>
      <c r="I58">
        <f t="shared" si="24"/>
        <v>1</v>
      </c>
      <c r="J58">
        <f t="shared" si="25"/>
        <v>0</v>
      </c>
      <c r="N58">
        <v>8</v>
      </c>
      <c r="O58">
        <f t="shared" si="27"/>
        <v>1</v>
      </c>
      <c r="P58">
        <f t="shared" si="28"/>
        <v>1</v>
      </c>
      <c r="Q58">
        <f t="shared" si="26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-3.4694469519536142E-16</v>
      </c>
      <c r="P59" t="s">
        <v>47</v>
      </c>
      <c r="Q59">
        <f>100*SUM(Q51:Q58)/8</f>
        <v>3.4694469519536142E-16</v>
      </c>
    </row>
    <row r="60" spans="1:17" x14ac:dyDescent="0.3">
      <c r="A60" t="s">
        <v>94</v>
      </c>
      <c r="B60" t="s">
        <v>52</v>
      </c>
      <c r="C60">
        <v>0</v>
      </c>
      <c r="D60">
        <v>10</v>
      </c>
    </row>
    <row r="61" spans="1:17" x14ac:dyDescent="0.3">
      <c r="A61" t="s">
        <v>95</v>
      </c>
      <c r="B61" t="s">
        <v>52</v>
      </c>
      <c r="C61">
        <v>1</v>
      </c>
      <c r="D61">
        <v>10</v>
      </c>
    </row>
    <row r="62" spans="1:17" x14ac:dyDescent="0.3">
      <c r="A62" t="s">
        <v>96</v>
      </c>
      <c r="B62" t="s">
        <v>52</v>
      </c>
      <c r="C62">
        <v>0</v>
      </c>
      <c r="D62">
        <v>10</v>
      </c>
    </row>
    <row r="63" spans="1:17" x14ac:dyDescent="0.3">
      <c r="A63" t="s">
        <v>97</v>
      </c>
      <c r="B63" t="s">
        <v>52</v>
      </c>
      <c r="C63">
        <v>7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9">C71/D71</f>
        <v>0</v>
      </c>
      <c r="I71">
        <f t="shared" ref="I71:I78" si="30">C79/D79</f>
        <v>0</v>
      </c>
      <c r="J71">
        <f t="shared" ref="J71:J78" si="31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9"/>
        <v>0</v>
      </c>
      <c r="I72">
        <f t="shared" si="30"/>
        <v>0</v>
      </c>
      <c r="J72">
        <f t="shared" si="31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9"/>
        <v>0</v>
      </c>
      <c r="I73">
        <f t="shared" si="30"/>
        <v>0</v>
      </c>
      <c r="J73">
        <f t="shared" si="31"/>
        <v>0</v>
      </c>
    </row>
    <row r="74" spans="1:10" x14ac:dyDescent="0.3">
      <c r="A74" t="s">
        <v>104</v>
      </c>
      <c r="B74" t="s">
        <v>57</v>
      </c>
      <c r="C74">
        <v>0</v>
      </c>
      <c r="D74">
        <v>10</v>
      </c>
      <c r="G74">
        <v>4</v>
      </c>
      <c r="H74">
        <f t="shared" si="29"/>
        <v>0</v>
      </c>
      <c r="I74">
        <f t="shared" si="30"/>
        <v>0</v>
      </c>
      <c r="J74">
        <f t="shared" si="31"/>
        <v>0</v>
      </c>
    </row>
    <row r="75" spans="1:10" x14ac:dyDescent="0.3">
      <c r="A75" t="s">
        <v>105</v>
      </c>
      <c r="B75" t="s">
        <v>57</v>
      </c>
      <c r="C75">
        <v>4</v>
      </c>
      <c r="D75">
        <v>10</v>
      </c>
      <c r="G75">
        <v>5</v>
      </c>
      <c r="H75">
        <f t="shared" si="29"/>
        <v>0.4</v>
      </c>
      <c r="I75">
        <f t="shared" si="30"/>
        <v>1</v>
      </c>
      <c r="J75">
        <f t="shared" si="31"/>
        <v>0.6</v>
      </c>
    </row>
    <row r="76" spans="1:10" x14ac:dyDescent="0.3">
      <c r="A76" t="s">
        <v>106</v>
      </c>
      <c r="B76" t="s">
        <v>57</v>
      </c>
      <c r="C76">
        <v>9</v>
      </c>
      <c r="D76">
        <v>10</v>
      </c>
      <c r="G76">
        <v>6</v>
      </c>
      <c r="H76">
        <f t="shared" si="29"/>
        <v>0.9</v>
      </c>
      <c r="I76">
        <f t="shared" si="30"/>
        <v>1</v>
      </c>
      <c r="J76">
        <f t="shared" si="31"/>
        <v>9.9999999999999978E-2</v>
      </c>
    </row>
    <row r="77" spans="1:10" x14ac:dyDescent="0.3">
      <c r="A77" t="s">
        <v>107</v>
      </c>
      <c r="B77" t="s">
        <v>57</v>
      </c>
      <c r="C77">
        <v>9</v>
      </c>
      <c r="D77">
        <v>10</v>
      </c>
      <c r="G77">
        <v>7</v>
      </c>
      <c r="H77">
        <f t="shared" si="29"/>
        <v>0.9</v>
      </c>
      <c r="I77">
        <f t="shared" si="30"/>
        <v>1</v>
      </c>
      <c r="J77">
        <f t="shared" si="31"/>
        <v>9.9999999999999978E-2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9"/>
        <v>1</v>
      </c>
      <c r="I78">
        <f t="shared" si="30"/>
        <v>1</v>
      </c>
      <c r="J78">
        <f t="shared" si="31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10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0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32">C87/D87</f>
        <v>0</v>
      </c>
      <c r="I87">
        <f t="shared" ref="I87:I94" si="33">C95/D95</f>
        <v>0</v>
      </c>
      <c r="J87">
        <f t="shared" ref="J87:J94" si="34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32"/>
        <v>0</v>
      </c>
      <c r="I88">
        <f t="shared" si="33"/>
        <v>0.1</v>
      </c>
      <c r="J88">
        <f t="shared" si="34"/>
        <v>0.1</v>
      </c>
    </row>
    <row r="89" spans="1:10" x14ac:dyDescent="0.3">
      <c r="A89" t="s">
        <v>111</v>
      </c>
      <c r="B89" t="s">
        <v>57</v>
      </c>
      <c r="C89">
        <v>0</v>
      </c>
      <c r="D89">
        <v>10</v>
      </c>
      <c r="G89">
        <v>3</v>
      </c>
      <c r="H89">
        <f t="shared" si="32"/>
        <v>0</v>
      </c>
      <c r="I89">
        <f t="shared" si="33"/>
        <v>0</v>
      </c>
      <c r="J89">
        <f t="shared" si="34"/>
        <v>0</v>
      </c>
    </row>
    <row r="90" spans="1:10" x14ac:dyDescent="0.3">
      <c r="A90" t="s">
        <v>112</v>
      </c>
      <c r="B90" t="s">
        <v>57</v>
      </c>
      <c r="C90">
        <v>0</v>
      </c>
      <c r="D90">
        <v>10</v>
      </c>
      <c r="G90">
        <v>4</v>
      </c>
      <c r="H90">
        <f t="shared" si="32"/>
        <v>0</v>
      </c>
      <c r="I90">
        <f t="shared" si="33"/>
        <v>0.1</v>
      </c>
      <c r="J90">
        <f t="shared" si="34"/>
        <v>0.1</v>
      </c>
    </row>
    <row r="91" spans="1:10" x14ac:dyDescent="0.3">
      <c r="A91" t="s">
        <v>113</v>
      </c>
      <c r="B91" t="s">
        <v>57</v>
      </c>
      <c r="C91">
        <v>10</v>
      </c>
      <c r="D91">
        <v>10</v>
      </c>
      <c r="G91">
        <v>5</v>
      </c>
      <c r="H91">
        <f t="shared" si="32"/>
        <v>1</v>
      </c>
      <c r="I91">
        <f t="shared" si="33"/>
        <v>1</v>
      </c>
      <c r="J91">
        <f t="shared" si="34"/>
        <v>0</v>
      </c>
    </row>
    <row r="92" spans="1:10" x14ac:dyDescent="0.3">
      <c r="A92" t="s">
        <v>114</v>
      </c>
      <c r="B92" t="s">
        <v>57</v>
      </c>
      <c r="C92">
        <v>8</v>
      </c>
      <c r="D92">
        <v>10</v>
      </c>
      <c r="G92">
        <v>6</v>
      </c>
      <c r="H92">
        <f t="shared" si="32"/>
        <v>0.8</v>
      </c>
      <c r="I92">
        <f t="shared" si="33"/>
        <v>1</v>
      </c>
      <c r="J92">
        <f t="shared" si="34"/>
        <v>0.19999999999999996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32"/>
        <v>1</v>
      </c>
      <c r="I93">
        <f t="shared" si="33"/>
        <v>1</v>
      </c>
      <c r="J93">
        <f t="shared" si="34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32"/>
        <v>1</v>
      </c>
      <c r="I94">
        <f t="shared" si="33"/>
        <v>1</v>
      </c>
      <c r="J94">
        <f t="shared" si="34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5</v>
      </c>
    </row>
    <row r="96" spans="1:10" x14ac:dyDescent="0.3">
      <c r="A96" t="s">
        <v>78</v>
      </c>
      <c r="B96" t="s">
        <v>57</v>
      </c>
      <c r="C96">
        <v>1</v>
      </c>
      <c r="D96">
        <v>10</v>
      </c>
    </row>
    <row r="97" spans="1:10" x14ac:dyDescent="0.3">
      <c r="A97" t="s">
        <v>79</v>
      </c>
      <c r="B97" t="s">
        <v>57</v>
      </c>
      <c r="C97">
        <v>0</v>
      </c>
      <c r="D97">
        <v>10</v>
      </c>
    </row>
    <row r="98" spans="1:10" x14ac:dyDescent="0.3">
      <c r="A98" t="s">
        <v>80</v>
      </c>
      <c r="B98" t="s">
        <v>57</v>
      </c>
      <c r="C98">
        <v>1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35">C103/D103</f>
        <v>0</v>
      </c>
      <c r="I103">
        <f t="shared" ref="I103:I110" si="36">C111/D111</f>
        <v>0</v>
      </c>
      <c r="J103">
        <f t="shared" ref="J103:J110" si="37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35"/>
        <v>0</v>
      </c>
      <c r="I104">
        <f t="shared" si="36"/>
        <v>0</v>
      </c>
      <c r="J104">
        <f t="shared" si="37"/>
        <v>0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35"/>
        <v>0</v>
      </c>
      <c r="I105">
        <f t="shared" si="36"/>
        <v>0</v>
      </c>
      <c r="J105">
        <f t="shared" si="37"/>
        <v>0</v>
      </c>
    </row>
    <row r="106" spans="1:10" x14ac:dyDescent="0.3">
      <c r="A106" t="s">
        <v>120</v>
      </c>
      <c r="B106" t="s">
        <v>57</v>
      </c>
      <c r="C106">
        <v>4</v>
      </c>
      <c r="D106">
        <v>10</v>
      </c>
      <c r="G106">
        <v>4</v>
      </c>
      <c r="H106">
        <f t="shared" si="35"/>
        <v>0.4</v>
      </c>
      <c r="I106">
        <f t="shared" si="36"/>
        <v>0.1</v>
      </c>
      <c r="J106">
        <f t="shared" si="37"/>
        <v>-0.30000000000000004</v>
      </c>
    </row>
    <row r="107" spans="1:10" x14ac:dyDescent="0.3">
      <c r="A107" t="s">
        <v>121</v>
      </c>
      <c r="B107" t="s">
        <v>57</v>
      </c>
      <c r="C107">
        <v>10</v>
      </c>
      <c r="D107">
        <v>10</v>
      </c>
      <c r="G107">
        <v>5</v>
      </c>
      <c r="H107">
        <f t="shared" si="35"/>
        <v>1</v>
      </c>
      <c r="I107">
        <f t="shared" si="36"/>
        <v>1</v>
      </c>
      <c r="J107">
        <f t="shared" si="37"/>
        <v>0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35"/>
        <v>1</v>
      </c>
      <c r="I108">
        <f t="shared" si="36"/>
        <v>1</v>
      </c>
      <c r="J108">
        <f t="shared" si="37"/>
        <v>0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35"/>
        <v>1</v>
      </c>
      <c r="I109">
        <f t="shared" si="36"/>
        <v>1</v>
      </c>
      <c r="J109">
        <f t="shared" si="37"/>
        <v>0</v>
      </c>
    </row>
    <row r="110" spans="1:10" x14ac:dyDescent="0.3">
      <c r="A110" t="s">
        <v>124</v>
      </c>
      <c r="B110" t="s">
        <v>57</v>
      </c>
      <c r="C110">
        <v>9</v>
      </c>
      <c r="D110">
        <v>10</v>
      </c>
      <c r="G110">
        <v>8</v>
      </c>
      <c r="H110">
        <f t="shared" si="35"/>
        <v>0.9</v>
      </c>
      <c r="I110">
        <f t="shared" si="36"/>
        <v>0.9</v>
      </c>
      <c r="J110">
        <f t="shared" si="37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-3.7500000000000004</v>
      </c>
    </row>
    <row r="112" spans="1:10" x14ac:dyDescent="0.3">
      <c r="A112" t="s">
        <v>86</v>
      </c>
      <c r="B112" t="s">
        <v>57</v>
      </c>
      <c r="C112">
        <v>0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1</v>
      </c>
      <c r="D114">
        <v>10</v>
      </c>
    </row>
    <row r="115" spans="1:10" x14ac:dyDescent="0.3">
      <c r="A115" t="s">
        <v>89</v>
      </c>
      <c r="B115" t="s">
        <v>57</v>
      </c>
      <c r="C115">
        <v>10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9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38">C119/D119</f>
        <v>0</v>
      </c>
      <c r="I119">
        <f t="shared" ref="I119:I126" si="39">C127/D127</f>
        <v>0</v>
      </c>
      <c r="J119">
        <f t="shared" ref="J119:J126" si="40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38"/>
        <v>0</v>
      </c>
      <c r="I120">
        <f t="shared" si="39"/>
        <v>0</v>
      </c>
      <c r="J120">
        <f t="shared" si="40"/>
        <v>0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38"/>
        <v>0</v>
      </c>
      <c r="I121">
        <f t="shared" si="39"/>
        <v>0</v>
      </c>
      <c r="J121">
        <f t="shared" si="40"/>
        <v>0</v>
      </c>
    </row>
    <row r="122" spans="1:10" x14ac:dyDescent="0.3">
      <c r="A122" t="s">
        <v>128</v>
      </c>
      <c r="B122" t="s">
        <v>57</v>
      </c>
      <c r="C122">
        <v>2</v>
      </c>
      <c r="D122">
        <v>10</v>
      </c>
      <c r="G122">
        <v>4</v>
      </c>
      <c r="H122">
        <f t="shared" si="38"/>
        <v>0.2</v>
      </c>
      <c r="I122">
        <f t="shared" si="39"/>
        <v>0.2</v>
      </c>
      <c r="J122">
        <f t="shared" si="40"/>
        <v>0</v>
      </c>
    </row>
    <row r="123" spans="1:10" x14ac:dyDescent="0.3">
      <c r="A123" t="s">
        <v>129</v>
      </c>
      <c r="B123" t="s">
        <v>57</v>
      </c>
      <c r="C123">
        <v>9</v>
      </c>
      <c r="D123">
        <v>10</v>
      </c>
      <c r="G123">
        <v>5</v>
      </c>
      <c r="H123">
        <f t="shared" si="38"/>
        <v>0.9</v>
      </c>
      <c r="I123">
        <f t="shared" si="39"/>
        <v>0.8</v>
      </c>
      <c r="J123">
        <f t="shared" si="40"/>
        <v>-9.9999999999999978E-2</v>
      </c>
    </row>
    <row r="124" spans="1:10" x14ac:dyDescent="0.3">
      <c r="A124" t="s">
        <v>130</v>
      </c>
      <c r="B124" t="s">
        <v>57</v>
      </c>
      <c r="C124">
        <v>10</v>
      </c>
      <c r="D124">
        <v>10</v>
      </c>
      <c r="G124">
        <v>6</v>
      </c>
      <c r="H124">
        <f t="shared" si="38"/>
        <v>1</v>
      </c>
      <c r="I124">
        <f t="shared" si="39"/>
        <v>1</v>
      </c>
      <c r="J124">
        <f t="shared" si="40"/>
        <v>0</v>
      </c>
    </row>
    <row r="125" spans="1:10" x14ac:dyDescent="0.3">
      <c r="A125" t="s">
        <v>131</v>
      </c>
      <c r="B125" t="s">
        <v>57</v>
      </c>
      <c r="C125">
        <v>9</v>
      </c>
      <c r="D125">
        <v>10</v>
      </c>
      <c r="G125">
        <v>7</v>
      </c>
      <c r="H125">
        <f t="shared" si="38"/>
        <v>0.9</v>
      </c>
      <c r="I125">
        <f t="shared" si="39"/>
        <v>1</v>
      </c>
      <c r="J125">
        <f t="shared" si="40"/>
        <v>9.9999999999999978E-2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38"/>
        <v>1</v>
      </c>
      <c r="I126">
        <f t="shared" si="39"/>
        <v>1</v>
      </c>
      <c r="J126">
        <f t="shared" si="40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0</v>
      </c>
    </row>
    <row r="128" spans="1:10" x14ac:dyDescent="0.3">
      <c r="A128" t="s">
        <v>94</v>
      </c>
      <c r="B128" t="s">
        <v>57</v>
      </c>
      <c r="C128">
        <v>0</v>
      </c>
      <c r="D128">
        <v>10</v>
      </c>
    </row>
    <row r="129" spans="1:4" x14ac:dyDescent="0.3">
      <c r="A129" t="s">
        <v>95</v>
      </c>
      <c r="B129" t="s">
        <v>57</v>
      </c>
      <c r="C129">
        <v>0</v>
      </c>
      <c r="D129">
        <v>10</v>
      </c>
    </row>
    <row r="130" spans="1:4" x14ac:dyDescent="0.3">
      <c r="A130" t="s">
        <v>96</v>
      </c>
      <c r="B130" t="s">
        <v>57</v>
      </c>
      <c r="C130">
        <v>2</v>
      </c>
      <c r="D130">
        <v>10</v>
      </c>
    </row>
    <row r="131" spans="1:4" x14ac:dyDescent="0.3">
      <c r="A131" t="s">
        <v>97</v>
      </c>
      <c r="B131" t="s">
        <v>57</v>
      </c>
      <c r="C131">
        <v>8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0.05</v>
      </c>
      <c r="P3">
        <f>AVERAGE(I3,I71)</f>
        <v>0</v>
      </c>
      <c r="Q3">
        <f t="shared" ref="Q3:Q10" si="3">P3-O3</f>
        <v>-0.05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</v>
      </c>
      <c r="J4">
        <f t="shared" si="2"/>
        <v>0</v>
      </c>
      <c r="N4">
        <v>2</v>
      </c>
      <c r="O4">
        <f t="shared" ref="O4:P10" si="4">AVERAGE(H4,H72)</f>
        <v>0.1</v>
      </c>
      <c r="P4">
        <f t="shared" si="4"/>
        <v>0.05</v>
      </c>
      <c r="Q4">
        <f t="shared" si="3"/>
        <v>-0.05</v>
      </c>
    </row>
    <row r="5" spans="1:17" x14ac:dyDescent="0.3">
      <c r="A5" t="s">
        <v>103</v>
      </c>
      <c r="B5" t="s">
        <v>52</v>
      </c>
      <c r="C5">
        <v>3</v>
      </c>
      <c r="D5">
        <v>10</v>
      </c>
      <c r="G5">
        <v>3</v>
      </c>
      <c r="H5">
        <f t="shared" si="0"/>
        <v>0.3</v>
      </c>
      <c r="I5">
        <f t="shared" si="1"/>
        <v>0</v>
      </c>
      <c r="J5">
        <f t="shared" si="2"/>
        <v>-0.3</v>
      </c>
      <c r="N5">
        <v>3</v>
      </c>
      <c r="O5">
        <f t="shared" si="4"/>
        <v>0.3</v>
      </c>
      <c r="P5">
        <f t="shared" si="4"/>
        <v>0.1</v>
      </c>
      <c r="Q5">
        <f t="shared" si="3"/>
        <v>-0.19999999999999998</v>
      </c>
    </row>
    <row r="6" spans="1:17" x14ac:dyDescent="0.3">
      <c r="A6" t="s">
        <v>104</v>
      </c>
      <c r="B6" t="s">
        <v>52</v>
      </c>
      <c r="C6">
        <v>6</v>
      </c>
      <c r="D6">
        <v>10</v>
      </c>
      <c r="G6">
        <v>4</v>
      </c>
      <c r="H6">
        <f t="shared" si="0"/>
        <v>0.6</v>
      </c>
      <c r="I6">
        <f t="shared" si="1"/>
        <v>0</v>
      </c>
      <c r="J6">
        <f t="shared" si="2"/>
        <v>-0.6</v>
      </c>
      <c r="N6">
        <v>4</v>
      </c>
      <c r="O6">
        <f t="shared" si="4"/>
        <v>0.4</v>
      </c>
      <c r="P6">
        <f t="shared" si="4"/>
        <v>0.05</v>
      </c>
      <c r="Q6">
        <f t="shared" si="3"/>
        <v>-0.35000000000000003</v>
      </c>
    </row>
    <row r="7" spans="1:17" x14ac:dyDescent="0.3">
      <c r="A7" t="s">
        <v>105</v>
      </c>
      <c r="B7" t="s">
        <v>52</v>
      </c>
      <c r="C7">
        <v>10</v>
      </c>
      <c r="D7">
        <v>10</v>
      </c>
      <c r="G7">
        <v>5</v>
      </c>
      <c r="H7">
        <f t="shared" si="0"/>
        <v>1</v>
      </c>
      <c r="I7">
        <f t="shared" si="1"/>
        <v>1</v>
      </c>
      <c r="J7">
        <f t="shared" si="2"/>
        <v>0</v>
      </c>
      <c r="N7">
        <v>5</v>
      </c>
      <c r="O7">
        <f t="shared" si="4"/>
        <v>0.95</v>
      </c>
      <c r="P7">
        <f t="shared" si="4"/>
        <v>0.95</v>
      </c>
      <c r="Q7">
        <f t="shared" si="3"/>
        <v>0</v>
      </c>
    </row>
    <row r="8" spans="1:17" x14ac:dyDescent="0.3">
      <c r="A8" t="s">
        <v>106</v>
      </c>
      <c r="B8" t="s">
        <v>52</v>
      </c>
      <c r="C8">
        <v>10</v>
      </c>
      <c r="D8">
        <v>10</v>
      </c>
      <c r="G8">
        <v>6</v>
      </c>
      <c r="H8">
        <f t="shared" si="0"/>
        <v>1</v>
      </c>
      <c r="I8">
        <f t="shared" si="1"/>
        <v>1</v>
      </c>
      <c r="J8">
        <f t="shared" si="2"/>
        <v>0</v>
      </c>
      <c r="N8">
        <v>6</v>
      </c>
      <c r="O8">
        <f t="shared" si="4"/>
        <v>0.95</v>
      </c>
      <c r="P8">
        <f t="shared" si="4"/>
        <v>1</v>
      </c>
      <c r="Q8">
        <f t="shared" si="3"/>
        <v>5.0000000000000044E-2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1</v>
      </c>
      <c r="P9">
        <f t="shared" si="4"/>
        <v>1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-11.249999999999998</v>
      </c>
      <c r="P11" t="s">
        <v>47</v>
      </c>
      <c r="Q11">
        <f>100*SUM(Q3:Q10)/8</f>
        <v>-7.5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0.05</v>
      </c>
      <c r="P19">
        <f>AVERAGE(I19,I87)</f>
        <v>0</v>
      </c>
      <c r="Q19">
        <f t="shared" ref="Q19:Q26" si="8">P19-O19</f>
        <v>-0.05</v>
      </c>
    </row>
    <row r="20" spans="1:17" x14ac:dyDescent="0.3">
      <c r="A20" t="s">
        <v>110</v>
      </c>
      <c r="B20" t="s">
        <v>52</v>
      </c>
      <c r="C20">
        <v>1</v>
      </c>
      <c r="D20">
        <v>10</v>
      </c>
      <c r="G20">
        <v>2</v>
      </c>
      <c r="H20">
        <f t="shared" si="5"/>
        <v>0.1</v>
      </c>
      <c r="I20">
        <f t="shared" si="6"/>
        <v>0</v>
      </c>
      <c r="J20">
        <f t="shared" si="7"/>
        <v>-0.1</v>
      </c>
      <c r="N20">
        <v>2</v>
      </c>
      <c r="O20">
        <f t="shared" ref="O20:P26" si="9">AVERAGE(H20,H88)</f>
        <v>0.1</v>
      </c>
      <c r="P20">
        <f t="shared" si="9"/>
        <v>0.25</v>
      </c>
      <c r="Q20">
        <f t="shared" si="8"/>
        <v>0.15</v>
      </c>
    </row>
    <row r="21" spans="1:17" x14ac:dyDescent="0.3">
      <c r="A21" t="s">
        <v>111</v>
      </c>
      <c r="B21" t="s">
        <v>52</v>
      </c>
      <c r="C21">
        <v>2</v>
      </c>
      <c r="D21">
        <v>10</v>
      </c>
      <c r="G21">
        <v>3</v>
      </c>
      <c r="H21">
        <f t="shared" si="5"/>
        <v>0.2</v>
      </c>
      <c r="I21">
        <f t="shared" si="6"/>
        <v>0.1</v>
      </c>
      <c r="J21">
        <f t="shared" si="7"/>
        <v>-0.1</v>
      </c>
      <c r="N21">
        <v>3</v>
      </c>
      <c r="O21">
        <f t="shared" si="9"/>
        <v>0.35</v>
      </c>
      <c r="P21">
        <f t="shared" si="9"/>
        <v>0.2</v>
      </c>
      <c r="Q21">
        <f t="shared" si="8"/>
        <v>-0.14999999999999997</v>
      </c>
    </row>
    <row r="22" spans="1:17" x14ac:dyDescent="0.3">
      <c r="A22" t="s">
        <v>112</v>
      </c>
      <c r="B22" t="s">
        <v>52</v>
      </c>
      <c r="C22">
        <v>8</v>
      </c>
      <c r="D22">
        <v>10</v>
      </c>
      <c r="G22">
        <v>4</v>
      </c>
      <c r="H22">
        <f t="shared" si="5"/>
        <v>0.8</v>
      </c>
      <c r="I22">
        <f t="shared" si="6"/>
        <v>0.2</v>
      </c>
      <c r="J22">
        <f t="shared" si="7"/>
        <v>-0.60000000000000009</v>
      </c>
      <c r="N22">
        <v>4</v>
      </c>
      <c r="O22">
        <f t="shared" si="9"/>
        <v>0.75</v>
      </c>
      <c r="P22">
        <f t="shared" si="9"/>
        <v>0.44999999999999996</v>
      </c>
      <c r="Q22">
        <f t="shared" si="8"/>
        <v>-0.30000000000000004</v>
      </c>
    </row>
    <row r="23" spans="1:17" x14ac:dyDescent="0.3">
      <c r="A23" t="s">
        <v>113</v>
      </c>
      <c r="B23" t="s">
        <v>52</v>
      </c>
      <c r="C23">
        <v>10</v>
      </c>
      <c r="D23">
        <v>10</v>
      </c>
      <c r="G23">
        <v>5</v>
      </c>
      <c r="H23">
        <f t="shared" si="5"/>
        <v>1</v>
      </c>
      <c r="I23">
        <f t="shared" si="6"/>
        <v>1</v>
      </c>
      <c r="J23">
        <f t="shared" si="7"/>
        <v>0</v>
      </c>
      <c r="N23">
        <v>5</v>
      </c>
      <c r="O23">
        <f t="shared" si="9"/>
        <v>1</v>
      </c>
      <c r="P23">
        <f t="shared" si="9"/>
        <v>1</v>
      </c>
      <c r="Q23">
        <f t="shared" si="8"/>
        <v>0</v>
      </c>
    </row>
    <row r="24" spans="1:17" x14ac:dyDescent="0.3">
      <c r="A24" t="s">
        <v>114</v>
      </c>
      <c r="B24" t="s">
        <v>52</v>
      </c>
      <c r="C24">
        <v>10</v>
      </c>
      <c r="D24">
        <v>10</v>
      </c>
      <c r="G24">
        <v>6</v>
      </c>
      <c r="H24">
        <f t="shared" si="5"/>
        <v>1</v>
      </c>
      <c r="I24">
        <f t="shared" si="6"/>
        <v>1</v>
      </c>
      <c r="J24">
        <f t="shared" si="7"/>
        <v>0</v>
      </c>
      <c r="N24">
        <v>6</v>
      </c>
      <c r="O24">
        <f t="shared" si="9"/>
        <v>1</v>
      </c>
      <c r="P24">
        <f t="shared" si="9"/>
        <v>1</v>
      </c>
      <c r="Q24">
        <f t="shared" si="8"/>
        <v>0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1</v>
      </c>
      <c r="J25">
        <f t="shared" si="7"/>
        <v>0</v>
      </c>
      <c r="N25">
        <v>7</v>
      </c>
      <c r="O25">
        <f t="shared" si="9"/>
        <v>1</v>
      </c>
      <c r="P25">
        <f t="shared" si="9"/>
        <v>1</v>
      </c>
      <c r="Q25">
        <f t="shared" si="8"/>
        <v>0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-10</v>
      </c>
      <c r="P27" t="s">
        <v>47</v>
      </c>
      <c r="Q27">
        <f>100*SUM(Q19:Q26)/8</f>
        <v>-4.375</v>
      </c>
    </row>
    <row r="28" spans="1:17" x14ac:dyDescent="0.3">
      <c r="A28" t="s">
        <v>78</v>
      </c>
      <c r="B28" t="s">
        <v>52</v>
      </c>
      <c r="C28">
        <v>0</v>
      </c>
      <c r="D28">
        <v>10</v>
      </c>
    </row>
    <row r="29" spans="1:17" x14ac:dyDescent="0.3">
      <c r="A29" t="s">
        <v>79</v>
      </c>
      <c r="B29" t="s">
        <v>52</v>
      </c>
      <c r="C29">
        <v>1</v>
      </c>
      <c r="D29">
        <v>10</v>
      </c>
    </row>
    <row r="30" spans="1:17" x14ac:dyDescent="0.3">
      <c r="A30" t="s">
        <v>80</v>
      </c>
      <c r="B30" t="s">
        <v>52</v>
      </c>
      <c r="C30">
        <v>2</v>
      </c>
      <c r="D30">
        <v>10</v>
      </c>
    </row>
    <row r="31" spans="1:17" x14ac:dyDescent="0.3">
      <c r="A31" t="s">
        <v>81</v>
      </c>
      <c r="B31" t="s">
        <v>52</v>
      </c>
      <c r="C31">
        <v>10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</v>
      </c>
      <c r="J36">
        <f t="shared" si="12"/>
        <v>0</v>
      </c>
      <c r="N36">
        <v>2</v>
      </c>
      <c r="O36">
        <f t="shared" ref="O36:P42" si="14">AVERAGE(H36,H104)</f>
        <v>0</v>
      </c>
      <c r="P36">
        <f t="shared" si="14"/>
        <v>0</v>
      </c>
      <c r="Q36">
        <f t="shared" si="13"/>
        <v>0</v>
      </c>
    </row>
    <row r="37" spans="1:17" x14ac:dyDescent="0.3">
      <c r="A37" t="s">
        <v>119</v>
      </c>
      <c r="B37" t="s">
        <v>52</v>
      </c>
      <c r="C37">
        <v>1</v>
      </c>
      <c r="D37">
        <v>10</v>
      </c>
      <c r="G37">
        <v>3</v>
      </c>
      <c r="H37">
        <f t="shared" si="10"/>
        <v>0.1</v>
      </c>
      <c r="I37">
        <f t="shared" si="11"/>
        <v>0.1</v>
      </c>
      <c r="J37">
        <f t="shared" si="12"/>
        <v>0</v>
      </c>
      <c r="N37">
        <v>3</v>
      </c>
      <c r="O37">
        <f t="shared" si="14"/>
        <v>0.1</v>
      </c>
      <c r="P37">
        <f t="shared" si="14"/>
        <v>0.05</v>
      </c>
      <c r="Q37">
        <f t="shared" si="13"/>
        <v>-0.05</v>
      </c>
    </row>
    <row r="38" spans="1:17" x14ac:dyDescent="0.3">
      <c r="A38" t="s">
        <v>120</v>
      </c>
      <c r="B38" t="s">
        <v>52</v>
      </c>
      <c r="C38">
        <v>2</v>
      </c>
      <c r="D38">
        <v>10</v>
      </c>
      <c r="G38">
        <v>4</v>
      </c>
      <c r="H38">
        <f t="shared" si="10"/>
        <v>0.2</v>
      </c>
      <c r="I38">
        <f t="shared" si="11"/>
        <v>0.1</v>
      </c>
      <c r="J38">
        <f t="shared" si="12"/>
        <v>-0.1</v>
      </c>
      <c r="N38">
        <v>4</v>
      </c>
      <c r="O38">
        <f t="shared" si="14"/>
        <v>0.25</v>
      </c>
      <c r="P38">
        <f t="shared" si="14"/>
        <v>0.1</v>
      </c>
      <c r="Q38">
        <f t="shared" si="13"/>
        <v>-0.15</v>
      </c>
    </row>
    <row r="39" spans="1:17" x14ac:dyDescent="0.3">
      <c r="A39" t="s">
        <v>121</v>
      </c>
      <c r="B39" t="s">
        <v>52</v>
      </c>
      <c r="C39">
        <v>10</v>
      </c>
      <c r="D39">
        <v>10</v>
      </c>
      <c r="G39">
        <v>5</v>
      </c>
      <c r="H39">
        <f t="shared" si="10"/>
        <v>1</v>
      </c>
      <c r="I39">
        <f t="shared" si="11"/>
        <v>0.9</v>
      </c>
      <c r="J39">
        <f t="shared" si="12"/>
        <v>-9.9999999999999978E-2</v>
      </c>
      <c r="N39">
        <v>5</v>
      </c>
      <c r="O39">
        <f t="shared" si="14"/>
        <v>1</v>
      </c>
      <c r="P39">
        <f t="shared" si="14"/>
        <v>0.95</v>
      </c>
      <c r="Q39">
        <f t="shared" si="13"/>
        <v>-5.0000000000000044E-2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1</v>
      </c>
      <c r="P40">
        <f t="shared" si="14"/>
        <v>1</v>
      </c>
      <c r="Q40">
        <f t="shared" si="13"/>
        <v>0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1</v>
      </c>
      <c r="P41">
        <f t="shared" si="14"/>
        <v>1</v>
      </c>
      <c r="Q41">
        <f t="shared" si="13"/>
        <v>0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-2.5</v>
      </c>
      <c r="P43" t="s">
        <v>47</v>
      </c>
      <c r="Q43">
        <f>100*SUM(Q35:Q42)/8</f>
        <v>-3.1250000000000009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1</v>
      </c>
      <c r="D45">
        <v>10</v>
      </c>
    </row>
    <row r="46" spans="1:17" x14ac:dyDescent="0.3">
      <c r="A46" t="s">
        <v>88</v>
      </c>
      <c r="B46" t="s">
        <v>52</v>
      </c>
      <c r="C46">
        <v>1</v>
      </c>
      <c r="D46">
        <v>10</v>
      </c>
    </row>
    <row r="47" spans="1:17" x14ac:dyDescent="0.3">
      <c r="A47" t="s">
        <v>89</v>
      </c>
      <c r="B47" t="s">
        <v>52</v>
      </c>
      <c r="C47">
        <v>9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</v>
      </c>
      <c r="J52">
        <f t="shared" si="17"/>
        <v>0</v>
      </c>
      <c r="N52">
        <v>2</v>
      </c>
      <c r="O52">
        <f t="shared" ref="O52:P58" si="19">AVERAGE(H52,H120)</f>
        <v>0</v>
      </c>
      <c r="P52">
        <f t="shared" si="19"/>
        <v>0</v>
      </c>
      <c r="Q52">
        <f t="shared" si="18"/>
        <v>0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</v>
      </c>
      <c r="J53">
        <f t="shared" si="17"/>
        <v>0</v>
      </c>
      <c r="N53">
        <v>3</v>
      </c>
      <c r="O53">
        <f t="shared" si="19"/>
        <v>0</v>
      </c>
      <c r="P53">
        <f t="shared" si="19"/>
        <v>0</v>
      </c>
      <c r="Q53">
        <f t="shared" si="18"/>
        <v>0</v>
      </c>
    </row>
    <row r="54" spans="1:17" x14ac:dyDescent="0.3">
      <c r="A54" t="s">
        <v>128</v>
      </c>
      <c r="B54" t="s">
        <v>52</v>
      </c>
      <c r="C54">
        <v>3</v>
      </c>
      <c r="D54">
        <v>10</v>
      </c>
      <c r="G54">
        <v>4</v>
      </c>
      <c r="H54">
        <f t="shared" si="15"/>
        <v>0.3</v>
      </c>
      <c r="I54">
        <f t="shared" si="16"/>
        <v>0.1</v>
      </c>
      <c r="J54">
        <f t="shared" si="17"/>
        <v>-0.19999999999999998</v>
      </c>
      <c r="N54">
        <v>4</v>
      </c>
      <c r="O54">
        <f t="shared" si="19"/>
        <v>0.2</v>
      </c>
      <c r="P54">
        <f t="shared" si="19"/>
        <v>0.05</v>
      </c>
      <c r="Q54">
        <f t="shared" si="18"/>
        <v>-0.15000000000000002</v>
      </c>
    </row>
    <row r="55" spans="1:17" x14ac:dyDescent="0.3">
      <c r="A55" t="s">
        <v>129</v>
      </c>
      <c r="B55" t="s">
        <v>52</v>
      </c>
      <c r="C55">
        <v>9</v>
      </c>
      <c r="D55">
        <v>10</v>
      </c>
      <c r="G55">
        <v>5</v>
      </c>
      <c r="H55">
        <f t="shared" si="15"/>
        <v>0.9</v>
      </c>
      <c r="I55">
        <f t="shared" si="16"/>
        <v>1</v>
      </c>
      <c r="J55">
        <f t="shared" si="17"/>
        <v>9.9999999999999978E-2</v>
      </c>
      <c r="N55">
        <v>5</v>
      </c>
      <c r="O55">
        <f t="shared" si="19"/>
        <v>0.9</v>
      </c>
      <c r="P55">
        <f t="shared" si="19"/>
        <v>1</v>
      </c>
      <c r="Q55">
        <f t="shared" si="18"/>
        <v>9.9999999999999978E-2</v>
      </c>
    </row>
    <row r="56" spans="1:17" x14ac:dyDescent="0.3">
      <c r="A56" t="s">
        <v>130</v>
      </c>
      <c r="B56" t="s">
        <v>52</v>
      </c>
      <c r="C56">
        <v>10</v>
      </c>
      <c r="D56">
        <v>10</v>
      </c>
      <c r="G56">
        <v>6</v>
      </c>
      <c r="H56">
        <f t="shared" si="15"/>
        <v>1</v>
      </c>
      <c r="I56">
        <f t="shared" si="16"/>
        <v>1</v>
      </c>
      <c r="J56">
        <f t="shared" si="17"/>
        <v>0</v>
      </c>
      <c r="N56">
        <v>6</v>
      </c>
      <c r="O56">
        <f t="shared" si="19"/>
        <v>0.8</v>
      </c>
      <c r="P56">
        <f t="shared" si="19"/>
        <v>1</v>
      </c>
      <c r="Q56">
        <f t="shared" si="18"/>
        <v>0.19999999999999996</v>
      </c>
    </row>
    <row r="57" spans="1:17" x14ac:dyDescent="0.3">
      <c r="A57" t="s">
        <v>131</v>
      </c>
      <c r="B57" t="s">
        <v>52</v>
      </c>
      <c r="C57">
        <v>10</v>
      </c>
      <c r="D57">
        <v>10</v>
      </c>
      <c r="G57">
        <v>7</v>
      </c>
      <c r="H57">
        <f t="shared" si="15"/>
        <v>1</v>
      </c>
      <c r="I57">
        <f t="shared" si="16"/>
        <v>1</v>
      </c>
      <c r="J57">
        <f t="shared" si="17"/>
        <v>0</v>
      </c>
      <c r="N57">
        <v>7</v>
      </c>
      <c r="O57">
        <f t="shared" si="19"/>
        <v>1</v>
      </c>
      <c r="P57">
        <f t="shared" si="19"/>
        <v>1</v>
      </c>
      <c r="Q57">
        <f t="shared" si="18"/>
        <v>0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0.95</v>
      </c>
      <c r="P58">
        <f t="shared" si="19"/>
        <v>1</v>
      </c>
      <c r="Q58">
        <f t="shared" si="18"/>
        <v>5.0000000000000044E-2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-1.25</v>
      </c>
      <c r="P59" t="s">
        <v>47</v>
      </c>
      <c r="Q59">
        <f>100*SUM(Q51:Q58)/8</f>
        <v>2.4999999999999996</v>
      </c>
    </row>
    <row r="60" spans="1:17" x14ac:dyDescent="0.3">
      <c r="A60" t="s">
        <v>94</v>
      </c>
      <c r="B60" t="s">
        <v>52</v>
      </c>
      <c r="C60">
        <v>0</v>
      </c>
      <c r="D60">
        <v>10</v>
      </c>
    </row>
    <row r="61" spans="1:17" x14ac:dyDescent="0.3">
      <c r="A61" t="s">
        <v>95</v>
      </c>
      <c r="B61" t="s">
        <v>52</v>
      </c>
      <c r="C61">
        <v>0</v>
      </c>
      <c r="D61">
        <v>10</v>
      </c>
    </row>
    <row r="62" spans="1:17" x14ac:dyDescent="0.3">
      <c r="A62" t="s">
        <v>96</v>
      </c>
      <c r="B62" t="s">
        <v>52</v>
      </c>
      <c r="C62">
        <v>1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1</v>
      </c>
      <c r="D71">
        <v>10</v>
      </c>
      <c r="F71" t="s">
        <v>46</v>
      </c>
      <c r="G71">
        <v>1</v>
      </c>
      <c r="H71">
        <f t="shared" ref="H71:H78" si="20">C71/D71</f>
        <v>0.1</v>
      </c>
      <c r="I71">
        <f t="shared" ref="I71:I78" si="21">C79/D79</f>
        <v>0</v>
      </c>
      <c r="J71">
        <f t="shared" ref="J71:J78" si="22">I71-H71</f>
        <v>-0.1</v>
      </c>
    </row>
    <row r="72" spans="1:10" x14ac:dyDescent="0.3">
      <c r="A72" t="s">
        <v>102</v>
      </c>
      <c r="B72" t="s">
        <v>57</v>
      </c>
      <c r="C72">
        <v>2</v>
      </c>
      <c r="D72">
        <v>10</v>
      </c>
      <c r="G72">
        <v>2</v>
      </c>
      <c r="H72">
        <f t="shared" si="20"/>
        <v>0.2</v>
      </c>
      <c r="I72">
        <f t="shared" si="21"/>
        <v>0.1</v>
      </c>
      <c r="J72">
        <f t="shared" si="22"/>
        <v>-0.1</v>
      </c>
    </row>
    <row r="73" spans="1:10" x14ac:dyDescent="0.3">
      <c r="A73" t="s">
        <v>103</v>
      </c>
      <c r="B73" t="s">
        <v>57</v>
      </c>
      <c r="C73">
        <v>3</v>
      </c>
      <c r="D73">
        <v>10</v>
      </c>
      <c r="G73">
        <v>3</v>
      </c>
      <c r="H73">
        <f t="shared" si="20"/>
        <v>0.3</v>
      </c>
      <c r="I73">
        <f t="shared" si="21"/>
        <v>0.2</v>
      </c>
      <c r="J73">
        <f t="shared" si="22"/>
        <v>-9.9999999999999978E-2</v>
      </c>
    </row>
    <row r="74" spans="1:10" x14ac:dyDescent="0.3">
      <c r="A74" t="s">
        <v>104</v>
      </c>
      <c r="B74" t="s">
        <v>57</v>
      </c>
      <c r="C74">
        <v>2</v>
      </c>
      <c r="D74">
        <v>10</v>
      </c>
      <c r="G74">
        <v>4</v>
      </c>
      <c r="H74">
        <f t="shared" si="20"/>
        <v>0.2</v>
      </c>
      <c r="I74">
        <f t="shared" si="21"/>
        <v>0.1</v>
      </c>
      <c r="J74">
        <f t="shared" si="22"/>
        <v>-0.1</v>
      </c>
    </row>
    <row r="75" spans="1:10" x14ac:dyDescent="0.3">
      <c r="A75" t="s">
        <v>105</v>
      </c>
      <c r="B75" t="s">
        <v>57</v>
      </c>
      <c r="C75">
        <v>9</v>
      </c>
      <c r="D75">
        <v>10</v>
      </c>
      <c r="G75">
        <v>5</v>
      </c>
      <c r="H75">
        <f t="shared" si="20"/>
        <v>0.9</v>
      </c>
      <c r="I75">
        <f t="shared" si="21"/>
        <v>0.9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9</v>
      </c>
      <c r="D76">
        <v>10</v>
      </c>
      <c r="G76">
        <v>6</v>
      </c>
      <c r="H76">
        <f t="shared" si="20"/>
        <v>0.9</v>
      </c>
      <c r="I76">
        <f t="shared" si="21"/>
        <v>1</v>
      </c>
      <c r="J76">
        <f t="shared" si="22"/>
        <v>9.9999999999999978E-2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-3.7500000000000004</v>
      </c>
    </row>
    <row r="80" spans="1:10" x14ac:dyDescent="0.3">
      <c r="A80" t="s">
        <v>70</v>
      </c>
      <c r="B80" t="s">
        <v>57</v>
      </c>
      <c r="C80">
        <v>1</v>
      </c>
      <c r="D80">
        <v>10</v>
      </c>
    </row>
    <row r="81" spans="1:10" x14ac:dyDescent="0.3">
      <c r="A81" t="s">
        <v>71</v>
      </c>
      <c r="B81" t="s">
        <v>57</v>
      </c>
      <c r="C81">
        <v>2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9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1</v>
      </c>
      <c r="D87">
        <v>10</v>
      </c>
      <c r="F87" t="s">
        <v>48</v>
      </c>
      <c r="G87">
        <v>1</v>
      </c>
      <c r="H87">
        <f t="shared" ref="H87:H94" si="23">C87/D87</f>
        <v>0.1</v>
      </c>
      <c r="I87">
        <f t="shared" ref="I87:I94" si="24">C95/D95</f>
        <v>0</v>
      </c>
      <c r="J87">
        <f t="shared" ref="J87:J94" si="25">I87-H87</f>
        <v>-0.1</v>
      </c>
    </row>
    <row r="88" spans="1:10" x14ac:dyDescent="0.3">
      <c r="A88" t="s">
        <v>110</v>
      </c>
      <c r="B88" t="s">
        <v>57</v>
      </c>
      <c r="C88">
        <v>1</v>
      </c>
      <c r="D88">
        <v>10</v>
      </c>
      <c r="G88">
        <v>2</v>
      </c>
      <c r="H88">
        <f t="shared" si="23"/>
        <v>0.1</v>
      </c>
      <c r="I88">
        <f t="shared" si="24"/>
        <v>0.5</v>
      </c>
      <c r="J88">
        <f t="shared" si="25"/>
        <v>0.4</v>
      </c>
    </row>
    <row r="89" spans="1:10" x14ac:dyDescent="0.3">
      <c r="A89" t="s">
        <v>111</v>
      </c>
      <c r="B89" t="s">
        <v>57</v>
      </c>
      <c r="C89">
        <v>5</v>
      </c>
      <c r="D89">
        <v>10</v>
      </c>
      <c r="G89">
        <v>3</v>
      </c>
      <c r="H89">
        <f t="shared" si="23"/>
        <v>0.5</v>
      </c>
      <c r="I89">
        <f t="shared" si="24"/>
        <v>0.3</v>
      </c>
      <c r="J89">
        <f t="shared" si="25"/>
        <v>-0.2</v>
      </c>
    </row>
    <row r="90" spans="1:10" x14ac:dyDescent="0.3">
      <c r="A90" t="s">
        <v>112</v>
      </c>
      <c r="B90" t="s">
        <v>57</v>
      </c>
      <c r="C90">
        <v>7</v>
      </c>
      <c r="D90">
        <v>10</v>
      </c>
      <c r="G90">
        <v>4</v>
      </c>
      <c r="H90">
        <f t="shared" si="23"/>
        <v>0.7</v>
      </c>
      <c r="I90">
        <f t="shared" si="24"/>
        <v>0.7</v>
      </c>
      <c r="J90">
        <f t="shared" si="25"/>
        <v>0</v>
      </c>
    </row>
    <row r="91" spans="1:10" x14ac:dyDescent="0.3">
      <c r="A91" t="s">
        <v>113</v>
      </c>
      <c r="B91" t="s">
        <v>57</v>
      </c>
      <c r="C91">
        <v>10</v>
      </c>
      <c r="D91">
        <v>10</v>
      </c>
      <c r="G91">
        <v>5</v>
      </c>
      <c r="H91">
        <f t="shared" si="23"/>
        <v>1</v>
      </c>
      <c r="I91">
        <f t="shared" si="24"/>
        <v>1</v>
      </c>
      <c r="J91">
        <f t="shared" si="25"/>
        <v>0</v>
      </c>
    </row>
    <row r="92" spans="1:10" x14ac:dyDescent="0.3">
      <c r="A92" t="s">
        <v>114</v>
      </c>
      <c r="B92" t="s">
        <v>57</v>
      </c>
      <c r="C92">
        <v>10</v>
      </c>
      <c r="D92">
        <v>10</v>
      </c>
      <c r="G92">
        <v>6</v>
      </c>
      <c r="H92">
        <f t="shared" si="23"/>
        <v>1</v>
      </c>
      <c r="I92">
        <f t="shared" si="24"/>
        <v>1</v>
      </c>
      <c r="J92">
        <f t="shared" si="25"/>
        <v>0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1.2500000000000004</v>
      </c>
    </row>
    <row r="96" spans="1:10" x14ac:dyDescent="0.3">
      <c r="A96" t="s">
        <v>78</v>
      </c>
      <c r="B96" t="s">
        <v>57</v>
      </c>
      <c r="C96">
        <v>5</v>
      </c>
      <c r="D96">
        <v>10</v>
      </c>
    </row>
    <row r="97" spans="1:10" x14ac:dyDescent="0.3">
      <c r="A97" t="s">
        <v>79</v>
      </c>
      <c r="B97" t="s">
        <v>57</v>
      </c>
      <c r="C97">
        <v>3</v>
      </c>
      <c r="D97">
        <v>10</v>
      </c>
    </row>
    <row r="98" spans="1:10" x14ac:dyDescent="0.3">
      <c r="A98" t="s">
        <v>80</v>
      </c>
      <c r="B98" t="s">
        <v>57</v>
      </c>
      <c r="C98">
        <v>7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</v>
      </c>
      <c r="J104">
        <f t="shared" si="28"/>
        <v>0</v>
      </c>
    </row>
    <row r="105" spans="1:10" x14ac:dyDescent="0.3">
      <c r="A105" t="s">
        <v>119</v>
      </c>
      <c r="B105" t="s">
        <v>57</v>
      </c>
      <c r="C105">
        <v>1</v>
      </c>
      <c r="D105">
        <v>10</v>
      </c>
      <c r="G105">
        <v>3</v>
      </c>
      <c r="H105">
        <f t="shared" si="26"/>
        <v>0.1</v>
      </c>
      <c r="I105">
        <f t="shared" si="27"/>
        <v>0</v>
      </c>
      <c r="J105">
        <f t="shared" si="28"/>
        <v>-0.1</v>
      </c>
    </row>
    <row r="106" spans="1:10" x14ac:dyDescent="0.3">
      <c r="A106" t="s">
        <v>120</v>
      </c>
      <c r="B106" t="s">
        <v>57</v>
      </c>
      <c r="C106">
        <v>3</v>
      </c>
      <c r="D106">
        <v>10</v>
      </c>
      <c r="G106">
        <v>4</v>
      </c>
      <c r="H106">
        <f t="shared" si="26"/>
        <v>0.3</v>
      </c>
      <c r="I106">
        <f t="shared" si="27"/>
        <v>0.1</v>
      </c>
      <c r="J106">
        <f t="shared" si="28"/>
        <v>-0.19999999999999998</v>
      </c>
    </row>
    <row r="107" spans="1:10" x14ac:dyDescent="0.3">
      <c r="A107" t="s">
        <v>121</v>
      </c>
      <c r="B107" t="s">
        <v>57</v>
      </c>
      <c r="C107">
        <v>10</v>
      </c>
      <c r="D107">
        <v>10</v>
      </c>
      <c r="G107">
        <v>5</v>
      </c>
      <c r="H107">
        <f t="shared" si="26"/>
        <v>1</v>
      </c>
      <c r="I107">
        <f t="shared" si="27"/>
        <v>1</v>
      </c>
      <c r="J107">
        <f t="shared" si="28"/>
        <v>0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1</v>
      </c>
      <c r="J108">
        <f t="shared" si="28"/>
        <v>0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1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-3.75</v>
      </c>
    </row>
    <row r="112" spans="1:10" x14ac:dyDescent="0.3">
      <c r="A112" t="s">
        <v>86</v>
      </c>
      <c r="B112" t="s">
        <v>57</v>
      </c>
      <c r="C112">
        <v>0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1</v>
      </c>
      <c r="D114">
        <v>10</v>
      </c>
    </row>
    <row r="115" spans="1:10" x14ac:dyDescent="0.3">
      <c r="A115" t="s">
        <v>89</v>
      </c>
      <c r="B115" t="s">
        <v>57</v>
      </c>
      <c r="C115">
        <v>10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</v>
      </c>
      <c r="J120">
        <f t="shared" si="31"/>
        <v>0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</v>
      </c>
      <c r="J121">
        <f t="shared" si="31"/>
        <v>0</v>
      </c>
    </row>
    <row r="122" spans="1:10" x14ac:dyDescent="0.3">
      <c r="A122" t="s">
        <v>128</v>
      </c>
      <c r="B122" t="s">
        <v>57</v>
      </c>
      <c r="C122">
        <v>1</v>
      </c>
      <c r="D122">
        <v>10</v>
      </c>
      <c r="G122">
        <v>4</v>
      </c>
      <c r="H122">
        <f t="shared" si="29"/>
        <v>0.1</v>
      </c>
      <c r="I122">
        <f t="shared" si="30"/>
        <v>0</v>
      </c>
      <c r="J122">
        <f t="shared" si="31"/>
        <v>-0.1</v>
      </c>
    </row>
    <row r="123" spans="1:10" x14ac:dyDescent="0.3">
      <c r="A123" t="s">
        <v>129</v>
      </c>
      <c r="B123" t="s">
        <v>57</v>
      </c>
      <c r="C123">
        <v>9</v>
      </c>
      <c r="D123">
        <v>10</v>
      </c>
      <c r="G123">
        <v>5</v>
      </c>
      <c r="H123">
        <f t="shared" si="29"/>
        <v>0.9</v>
      </c>
      <c r="I123">
        <f t="shared" si="30"/>
        <v>1</v>
      </c>
      <c r="J123">
        <f t="shared" si="31"/>
        <v>9.9999999999999978E-2</v>
      </c>
    </row>
    <row r="124" spans="1:10" x14ac:dyDescent="0.3">
      <c r="A124" t="s">
        <v>130</v>
      </c>
      <c r="B124" t="s">
        <v>57</v>
      </c>
      <c r="C124">
        <v>6</v>
      </c>
      <c r="D124">
        <v>10</v>
      </c>
      <c r="G124">
        <v>6</v>
      </c>
      <c r="H124">
        <f t="shared" si="29"/>
        <v>0.6</v>
      </c>
      <c r="I124">
        <f t="shared" si="30"/>
        <v>1</v>
      </c>
      <c r="J124">
        <f t="shared" si="31"/>
        <v>0.4</v>
      </c>
    </row>
    <row r="125" spans="1:10" x14ac:dyDescent="0.3">
      <c r="A125" t="s">
        <v>131</v>
      </c>
      <c r="B125" t="s">
        <v>57</v>
      </c>
      <c r="C125">
        <v>10</v>
      </c>
      <c r="D125">
        <v>10</v>
      </c>
      <c r="G125">
        <v>7</v>
      </c>
      <c r="H125">
        <f t="shared" si="29"/>
        <v>1</v>
      </c>
      <c r="I125">
        <f t="shared" si="30"/>
        <v>1</v>
      </c>
      <c r="J125">
        <f t="shared" si="31"/>
        <v>0</v>
      </c>
    </row>
    <row r="126" spans="1:10" x14ac:dyDescent="0.3">
      <c r="A126" t="s">
        <v>132</v>
      </c>
      <c r="B126" t="s">
        <v>57</v>
      </c>
      <c r="C126">
        <v>9</v>
      </c>
      <c r="D126">
        <v>10</v>
      </c>
      <c r="G126">
        <v>8</v>
      </c>
      <c r="H126">
        <f t="shared" si="29"/>
        <v>0.9</v>
      </c>
      <c r="I126">
        <f t="shared" si="30"/>
        <v>1</v>
      </c>
      <c r="J126">
        <f t="shared" si="31"/>
        <v>9.9999999999999978E-2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6.25</v>
      </c>
    </row>
    <row r="128" spans="1:10" x14ac:dyDescent="0.3">
      <c r="A128" t="s">
        <v>94</v>
      </c>
      <c r="B128" t="s">
        <v>57</v>
      </c>
      <c r="C128">
        <v>0</v>
      </c>
      <c r="D128">
        <v>10</v>
      </c>
    </row>
    <row r="129" spans="1:4" x14ac:dyDescent="0.3">
      <c r="A129" t="s">
        <v>95</v>
      </c>
      <c r="B129" t="s">
        <v>57</v>
      </c>
      <c r="C129">
        <v>0</v>
      </c>
      <c r="D129">
        <v>10</v>
      </c>
    </row>
    <row r="130" spans="1:4" x14ac:dyDescent="0.3">
      <c r="A130" t="s">
        <v>96</v>
      </c>
      <c r="B130" t="s">
        <v>57</v>
      </c>
      <c r="C130">
        <v>0</v>
      </c>
      <c r="D130">
        <v>10</v>
      </c>
    </row>
    <row r="131" spans="1:4" x14ac:dyDescent="0.3">
      <c r="A131" t="s">
        <v>97</v>
      </c>
      <c r="B131" t="s">
        <v>57</v>
      </c>
      <c r="C131">
        <v>10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</v>
      </c>
      <c r="J4">
        <f t="shared" si="2"/>
        <v>0</v>
      </c>
      <c r="N4">
        <v>2</v>
      </c>
      <c r="O4">
        <f t="shared" ref="O4:P10" si="4">AVERAGE(H4,H72)</f>
        <v>0</v>
      </c>
      <c r="P4">
        <f t="shared" si="4"/>
        <v>0</v>
      </c>
      <c r="Q4">
        <f t="shared" si="3"/>
        <v>0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</v>
      </c>
      <c r="J5">
        <f t="shared" si="2"/>
        <v>0</v>
      </c>
      <c r="N5">
        <v>3</v>
      </c>
      <c r="O5">
        <f t="shared" si="4"/>
        <v>0</v>
      </c>
      <c r="P5">
        <f t="shared" si="4"/>
        <v>0</v>
      </c>
      <c r="Q5">
        <f t="shared" si="3"/>
        <v>0</v>
      </c>
    </row>
    <row r="6" spans="1:17" x14ac:dyDescent="0.3">
      <c r="A6" t="s">
        <v>104</v>
      </c>
      <c r="B6" t="s">
        <v>52</v>
      </c>
      <c r="C6">
        <v>0</v>
      </c>
      <c r="D6">
        <v>10</v>
      </c>
      <c r="G6">
        <v>4</v>
      </c>
      <c r="H6">
        <f t="shared" si="0"/>
        <v>0</v>
      </c>
      <c r="I6">
        <f t="shared" si="1"/>
        <v>0.1</v>
      </c>
      <c r="J6">
        <f t="shared" si="2"/>
        <v>0.1</v>
      </c>
      <c r="N6">
        <v>4</v>
      </c>
      <c r="O6">
        <f t="shared" si="4"/>
        <v>0</v>
      </c>
      <c r="P6">
        <f t="shared" si="4"/>
        <v>0.05</v>
      </c>
      <c r="Q6">
        <f t="shared" si="3"/>
        <v>0.05</v>
      </c>
    </row>
    <row r="7" spans="1:17" x14ac:dyDescent="0.3">
      <c r="A7" t="s">
        <v>105</v>
      </c>
      <c r="B7" t="s">
        <v>52</v>
      </c>
      <c r="C7">
        <v>1</v>
      </c>
      <c r="D7">
        <v>10</v>
      </c>
      <c r="G7">
        <v>5</v>
      </c>
      <c r="H7">
        <f t="shared" si="0"/>
        <v>0.1</v>
      </c>
      <c r="I7">
        <f t="shared" si="1"/>
        <v>0.9</v>
      </c>
      <c r="J7">
        <f t="shared" si="2"/>
        <v>0.8</v>
      </c>
      <c r="N7">
        <v>5</v>
      </c>
      <c r="O7">
        <f t="shared" si="4"/>
        <v>0.35</v>
      </c>
      <c r="P7">
        <f t="shared" si="4"/>
        <v>0.85000000000000009</v>
      </c>
      <c r="Q7">
        <f t="shared" si="3"/>
        <v>0.50000000000000011</v>
      </c>
    </row>
    <row r="8" spans="1:17" x14ac:dyDescent="0.3">
      <c r="A8" t="s">
        <v>106</v>
      </c>
      <c r="B8" t="s">
        <v>52</v>
      </c>
      <c r="C8">
        <v>4</v>
      </c>
      <c r="D8">
        <v>10</v>
      </c>
      <c r="G8">
        <v>6</v>
      </c>
      <c r="H8">
        <f t="shared" si="0"/>
        <v>0.4</v>
      </c>
      <c r="I8">
        <f t="shared" si="1"/>
        <v>1</v>
      </c>
      <c r="J8">
        <f t="shared" si="2"/>
        <v>0.6</v>
      </c>
      <c r="N8">
        <v>6</v>
      </c>
      <c r="O8">
        <f t="shared" si="4"/>
        <v>0.45</v>
      </c>
      <c r="P8">
        <f t="shared" si="4"/>
        <v>1</v>
      </c>
      <c r="Q8">
        <f t="shared" si="3"/>
        <v>0.55000000000000004</v>
      </c>
    </row>
    <row r="9" spans="1:17" x14ac:dyDescent="0.3">
      <c r="A9" t="s">
        <v>107</v>
      </c>
      <c r="B9" t="s">
        <v>52</v>
      </c>
      <c r="C9">
        <v>8</v>
      </c>
      <c r="D9">
        <v>10</v>
      </c>
      <c r="G9">
        <v>7</v>
      </c>
      <c r="H9">
        <f t="shared" si="0"/>
        <v>0.8</v>
      </c>
      <c r="I9">
        <f t="shared" si="1"/>
        <v>1</v>
      </c>
      <c r="J9">
        <f t="shared" si="2"/>
        <v>0.19999999999999996</v>
      </c>
      <c r="N9">
        <v>7</v>
      </c>
      <c r="O9">
        <f t="shared" si="4"/>
        <v>0.85000000000000009</v>
      </c>
      <c r="P9">
        <f t="shared" si="4"/>
        <v>1</v>
      </c>
      <c r="Q9">
        <f t="shared" si="3"/>
        <v>0.14999999999999991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21.25</v>
      </c>
      <c r="P11" t="s">
        <v>47</v>
      </c>
      <c r="Q11">
        <f>100*SUM(Q3:Q10)/8</f>
        <v>15.625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1</v>
      </c>
      <c r="D14">
        <v>10</v>
      </c>
    </row>
    <row r="15" spans="1:17" x14ac:dyDescent="0.3">
      <c r="A15" t="s">
        <v>73</v>
      </c>
      <c r="B15" t="s">
        <v>52</v>
      </c>
      <c r="C15">
        <v>9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</v>
      </c>
      <c r="J20">
        <f t="shared" si="7"/>
        <v>0</v>
      </c>
      <c r="N20">
        <v>2</v>
      </c>
      <c r="O20">
        <f t="shared" ref="O20:P26" si="9">AVERAGE(H20,H88)</f>
        <v>0</v>
      </c>
      <c r="P20">
        <f t="shared" si="9"/>
        <v>0.05</v>
      </c>
      <c r="Q20">
        <f t="shared" si="8"/>
        <v>0.05</v>
      </c>
    </row>
    <row r="21" spans="1:17" x14ac:dyDescent="0.3">
      <c r="A21" t="s">
        <v>111</v>
      </c>
      <c r="B21" t="s">
        <v>52</v>
      </c>
      <c r="C21">
        <v>0</v>
      </c>
      <c r="D21">
        <v>10</v>
      </c>
      <c r="G21">
        <v>3</v>
      </c>
      <c r="H21">
        <f t="shared" si="5"/>
        <v>0</v>
      </c>
      <c r="I21">
        <f t="shared" si="6"/>
        <v>0</v>
      </c>
      <c r="J21">
        <f t="shared" si="7"/>
        <v>0</v>
      </c>
      <c r="N21">
        <v>3</v>
      </c>
      <c r="O21">
        <f t="shared" si="9"/>
        <v>0</v>
      </c>
      <c r="P21">
        <f t="shared" si="9"/>
        <v>0</v>
      </c>
      <c r="Q21">
        <f t="shared" si="8"/>
        <v>0</v>
      </c>
    </row>
    <row r="22" spans="1:17" x14ac:dyDescent="0.3">
      <c r="A22" t="s">
        <v>112</v>
      </c>
      <c r="B22" t="s">
        <v>52</v>
      </c>
      <c r="C22">
        <v>0</v>
      </c>
      <c r="D22">
        <v>10</v>
      </c>
      <c r="G22">
        <v>4</v>
      </c>
      <c r="H22">
        <f t="shared" si="5"/>
        <v>0</v>
      </c>
      <c r="I22">
        <f t="shared" si="6"/>
        <v>0</v>
      </c>
      <c r="J22">
        <f t="shared" si="7"/>
        <v>0</v>
      </c>
      <c r="N22">
        <v>4</v>
      </c>
      <c r="O22">
        <f t="shared" si="9"/>
        <v>0</v>
      </c>
      <c r="P22">
        <f t="shared" si="9"/>
        <v>0</v>
      </c>
      <c r="Q22">
        <f t="shared" si="8"/>
        <v>0</v>
      </c>
    </row>
    <row r="23" spans="1:17" x14ac:dyDescent="0.3">
      <c r="A23" t="s">
        <v>113</v>
      </c>
      <c r="B23" t="s">
        <v>52</v>
      </c>
      <c r="C23">
        <v>3</v>
      </c>
      <c r="D23">
        <v>10</v>
      </c>
      <c r="G23">
        <v>5</v>
      </c>
      <c r="H23">
        <f t="shared" si="5"/>
        <v>0.3</v>
      </c>
      <c r="I23">
        <f t="shared" si="6"/>
        <v>0.7</v>
      </c>
      <c r="J23">
        <f t="shared" si="7"/>
        <v>0.39999999999999997</v>
      </c>
      <c r="N23">
        <v>5</v>
      </c>
      <c r="O23">
        <f t="shared" si="9"/>
        <v>0.5</v>
      </c>
      <c r="P23">
        <f t="shared" si="9"/>
        <v>0.8</v>
      </c>
      <c r="Q23">
        <f t="shared" si="8"/>
        <v>0.30000000000000004</v>
      </c>
    </row>
    <row r="24" spans="1:17" x14ac:dyDescent="0.3">
      <c r="A24" t="s">
        <v>114</v>
      </c>
      <c r="B24" t="s">
        <v>52</v>
      </c>
      <c r="C24">
        <v>2</v>
      </c>
      <c r="D24">
        <v>10</v>
      </c>
      <c r="G24">
        <v>6</v>
      </c>
      <c r="H24">
        <f t="shared" si="5"/>
        <v>0.2</v>
      </c>
      <c r="I24">
        <f t="shared" si="6"/>
        <v>0.9</v>
      </c>
      <c r="J24">
        <f t="shared" si="7"/>
        <v>0.7</v>
      </c>
      <c r="N24">
        <v>6</v>
      </c>
      <c r="O24">
        <f t="shared" si="9"/>
        <v>0.44999999999999996</v>
      </c>
      <c r="P24">
        <f t="shared" si="9"/>
        <v>0.95</v>
      </c>
      <c r="Q24">
        <f t="shared" si="8"/>
        <v>0.5</v>
      </c>
    </row>
    <row r="25" spans="1:17" x14ac:dyDescent="0.3">
      <c r="A25" t="s">
        <v>115</v>
      </c>
      <c r="B25" t="s">
        <v>52</v>
      </c>
      <c r="C25">
        <v>6</v>
      </c>
      <c r="D25">
        <v>10</v>
      </c>
      <c r="G25">
        <v>7</v>
      </c>
      <c r="H25">
        <f t="shared" si="5"/>
        <v>0.6</v>
      </c>
      <c r="I25">
        <f t="shared" si="6"/>
        <v>1</v>
      </c>
      <c r="J25">
        <f t="shared" si="7"/>
        <v>0.4</v>
      </c>
      <c r="N25">
        <v>7</v>
      </c>
      <c r="O25">
        <f t="shared" si="9"/>
        <v>0.8</v>
      </c>
      <c r="P25">
        <f t="shared" si="9"/>
        <v>1</v>
      </c>
      <c r="Q25">
        <f t="shared" si="8"/>
        <v>0.19999999999999996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18.75</v>
      </c>
      <c r="P27" t="s">
        <v>47</v>
      </c>
      <c r="Q27">
        <f>100*SUM(Q19:Q26)/8</f>
        <v>13.125</v>
      </c>
    </row>
    <row r="28" spans="1:17" x14ac:dyDescent="0.3">
      <c r="A28" t="s">
        <v>78</v>
      </c>
      <c r="B28" t="s">
        <v>52</v>
      </c>
      <c r="C28">
        <v>0</v>
      </c>
      <c r="D28">
        <v>10</v>
      </c>
    </row>
    <row r="29" spans="1:17" x14ac:dyDescent="0.3">
      <c r="A29" t="s">
        <v>79</v>
      </c>
      <c r="B29" t="s">
        <v>52</v>
      </c>
      <c r="C29">
        <v>0</v>
      </c>
      <c r="D29">
        <v>10</v>
      </c>
    </row>
    <row r="30" spans="1:17" x14ac:dyDescent="0.3">
      <c r="A30" t="s">
        <v>80</v>
      </c>
      <c r="B30" t="s">
        <v>52</v>
      </c>
      <c r="C30">
        <v>0</v>
      </c>
      <c r="D30">
        <v>10</v>
      </c>
    </row>
    <row r="31" spans="1:17" x14ac:dyDescent="0.3">
      <c r="A31" t="s">
        <v>81</v>
      </c>
      <c r="B31" t="s">
        <v>52</v>
      </c>
      <c r="C31">
        <v>7</v>
      </c>
      <c r="D31">
        <v>10</v>
      </c>
    </row>
    <row r="32" spans="1:17" x14ac:dyDescent="0.3">
      <c r="A32" t="s">
        <v>82</v>
      </c>
      <c r="B32" t="s">
        <v>52</v>
      </c>
      <c r="C32">
        <v>9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</v>
      </c>
      <c r="J36">
        <f t="shared" si="12"/>
        <v>0</v>
      </c>
      <c r="N36">
        <v>2</v>
      </c>
      <c r="O36">
        <f t="shared" ref="O36:P42" si="14">AVERAGE(H36,H104)</f>
        <v>0</v>
      </c>
      <c r="P36">
        <f t="shared" si="14"/>
        <v>0.05</v>
      </c>
      <c r="Q36">
        <f t="shared" si="13"/>
        <v>0.05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</v>
      </c>
      <c r="J37">
        <f t="shared" si="12"/>
        <v>0</v>
      </c>
      <c r="N37">
        <v>3</v>
      </c>
      <c r="O37">
        <f t="shared" si="14"/>
        <v>0</v>
      </c>
      <c r="P37">
        <f t="shared" si="14"/>
        <v>0</v>
      </c>
      <c r="Q37">
        <f t="shared" si="13"/>
        <v>0</v>
      </c>
    </row>
    <row r="38" spans="1:17" x14ac:dyDescent="0.3">
      <c r="A38" t="s">
        <v>120</v>
      </c>
      <c r="B38" t="s">
        <v>52</v>
      </c>
      <c r="C38">
        <v>1</v>
      </c>
      <c r="D38">
        <v>10</v>
      </c>
      <c r="G38">
        <v>4</v>
      </c>
      <c r="H38">
        <f t="shared" si="10"/>
        <v>0.1</v>
      </c>
      <c r="I38">
        <f t="shared" si="11"/>
        <v>0</v>
      </c>
      <c r="J38">
        <f t="shared" si="12"/>
        <v>-0.1</v>
      </c>
      <c r="N38">
        <v>4</v>
      </c>
      <c r="O38">
        <f t="shared" si="14"/>
        <v>0.05</v>
      </c>
      <c r="P38">
        <f t="shared" si="14"/>
        <v>0</v>
      </c>
      <c r="Q38">
        <f t="shared" si="13"/>
        <v>-0.05</v>
      </c>
    </row>
    <row r="39" spans="1:17" x14ac:dyDescent="0.3">
      <c r="A39" t="s">
        <v>121</v>
      </c>
      <c r="B39" t="s">
        <v>52</v>
      </c>
      <c r="C39">
        <v>4</v>
      </c>
      <c r="D39">
        <v>10</v>
      </c>
      <c r="G39">
        <v>5</v>
      </c>
      <c r="H39">
        <f t="shared" si="10"/>
        <v>0.4</v>
      </c>
      <c r="I39">
        <f t="shared" si="11"/>
        <v>0.8</v>
      </c>
      <c r="J39">
        <f t="shared" si="12"/>
        <v>0.4</v>
      </c>
      <c r="N39">
        <v>5</v>
      </c>
      <c r="O39">
        <f t="shared" si="14"/>
        <v>0.55000000000000004</v>
      </c>
      <c r="P39">
        <f t="shared" si="14"/>
        <v>0.85000000000000009</v>
      </c>
      <c r="Q39">
        <f t="shared" si="13"/>
        <v>0.30000000000000004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1</v>
      </c>
      <c r="P40">
        <f t="shared" si="14"/>
        <v>0.95</v>
      </c>
      <c r="Q40">
        <f t="shared" si="13"/>
        <v>-5.0000000000000044E-2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1</v>
      </c>
      <c r="P41">
        <f t="shared" si="14"/>
        <v>1</v>
      </c>
      <c r="Q41">
        <f t="shared" si="13"/>
        <v>0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3.7500000000000004</v>
      </c>
      <c r="P43" t="s">
        <v>47</v>
      </c>
      <c r="Q43">
        <f>100*SUM(Q35:Q42)/8</f>
        <v>3.125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0</v>
      </c>
      <c r="D45">
        <v>10</v>
      </c>
    </row>
    <row r="46" spans="1:17" x14ac:dyDescent="0.3">
      <c r="A46" t="s">
        <v>88</v>
      </c>
      <c r="B46" t="s">
        <v>52</v>
      </c>
      <c r="C46">
        <v>0</v>
      </c>
      <c r="D46">
        <v>10</v>
      </c>
    </row>
    <row r="47" spans="1:17" x14ac:dyDescent="0.3">
      <c r="A47" t="s">
        <v>89</v>
      </c>
      <c r="B47" t="s">
        <v>52</v>
      </c>
      <c r="C47">
        <v>8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</v>
      </c>
      <c r="J52">
        <f t="shared" si="17"/>
        <v>0</v>
      </c>
      <c r="N52">
        <v>2</v>
      </c>
      <c r="O52">
        <f t="shared" ref="O52:P58" si="19">AVERAGE(H52,H120)</f>
        <v>0</v>
      </c>
      <c r="P52">
        <f t="shared" si="19"/>
        <v>0.05</v>
      </c>
      <c r="Q52">
        <f t="shared" si="18"/>
        <v>0.05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</v>
      </c>
      <c r="J53">
        <f t="shared" si="17"/>
        <v>0</v>
      </c>
      <c r="N53">
        <v>3</v>
      </c>
      <c r="O53">
        <f t="shared" si="19"/>
        <v>0</v>
      </c>
      <c r="P53">
        <f t="shared" si="19"/>
        <v>0.05</v>
      </c>
      <c r="Q53">
        <f t="shared" si="18"/>
        <v>0.05</v>
      </c>
    </row>
    <row r="54" spans="1:17" x14ac:dyDescent="0.3">
      <c r="A54" t="s">
        <v>128</v>
      </c>
      <c r="B54" t="s">
        <v>52</v>
      </c>
      <c r="C54">
        <v>0</v>
      </c>
      <c r="D54">
        <v>10</v>
      </c>
      <c r="G54">
        <v>4</v>
      </c>
      <c r="H54">
        <f t="shared" si="15"/>
        <v>0</v>
      </c>
      <c r="I54">
        <f t="shared" si="16"/>
        <v>0</v>
      </c>
      <c r="J54">
        <f t="shared" si="17"/>
        <v>0</v>
      </c>
      <c r="N54">
        <v>4</v>
      </c>
      <c r="O54">
        <f t="shared" si="19"/>
        <v>0</v>
      </c>
      <c r="P54">
        <f t="shared" si="19"/>
        <v>0.05</v>
      </c>
      <c r="Q54">
        <f t="shared" si="18"/>
        <v>0.05</v>
      </c>
    </row>
    <row r="55" spans="1:17" x14ac:dyDescent="0.3">
      <c r="A55" t="s">
        <v>129</v>
      </c>
      <c r="B55" t="s">
        <v>52</v>
      </c>
      <c r="C55">
        <v>7</v>
      </c>
      <c r="D55">
        <v>10</v>
      </c>
      <c r="G55">
        <v>5</v>
      </c>
      <c r="H55">
        <f t="shared" si="15"/>
        <v>0.7</v>
      </c>
      <c r="I55">
        <f t="shared" si="16"/>
        <v>1</v>
      </c>
      <c r="J55">
        <f t="shared" si="17"/>
        <v>0.30000000000000004</v>
      </c>
      <c r="N55">
        <v>5</v>
      </c>
      <c r="O55">
        <f t="shared" si="19"/>
        <v>0.6</v>
      </c>
      <c r="P55">
        <f t="shared" si="19"/>
        <v>0.85</v>
      </c>
      <c r="Q55">
        <f t="shared" si="18"/>
        <v>0.25</v>
      </c>
    </row>
    <row r="56" spans="1:17" x14ac:dyDescent="0.3">
      <c r="A56" t="s">
        <v>130</v>
      </c>
      <c r="B56" t="s">
        <v>52</v>
      </c>
      <c r="C56">
        <v>5</v>
      </c>
      <c r="D56">
        <v>10</v>
      </c>
      <c r="G56">
        <v>6</v>
      </c>
      <c r="H56">
        <f t="shared" si="15"/>
        <v>0.5</v>
      </c>
      <c r="I56">
        <f t="shared" si="16"/>
        <v>1</v>
      </c>
      <c r="J56">
        <f t="shared" si="17"/>
        <v>0.5</v>
      </c>
      <c r="N56">
        <v>6</v>
      </c>
      <c r="O56">
        <f t="shared" si="19"/>
        <v>0.5</v>
      </c>
      <c r="P56">
        <f t="shared" si="19"/>
        <v>0.95</v>
      </c>
      <c r="Q56">
        <f t="shared" si="18"/>
        <v>0.44999999999999996</v>
      </c>
    </row>
    <row r="57" spans="1:17" x14ac:dyDescent="0.3">
      <c r="A57" t="s">
        <v>131</v>
      </c>
      <c r="B57" t="s">
        <v>52</v>
      </c>
      <c r="C57">
        <v>10</v>
      </c>
      <c r="D57">
        <v>10</v>
      </c>
      <c r="G57">
        <v>7</v>
      </c>
      <c r="H57">
        <f t="shared" si="15"/>
        <v>1</v>
      </c>
      <c r="I57">
        <f t="shared" si="16"/>
        <v>1</v>
      </c>
      <c r="J57">
        <f t="shared" si="17"/>
        <v>0</v>
      </c>
      <c r="N57">
        <v>7</v>
      </c>
      <c r="O57">
        <f t="shared" si="19"/>
        <v>0.95</v>
      </c>
      <c r="P57">
        <f t="shared" si="19"/>
        <v>1</v>
      </c>
      <c r="Q57">
        <f t="shared" si="18"/>
        <v>5.0000000000000044E-2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10</v>
      </c>
      <c r="P59" t="s">
        <v>47</v>
      </c>
      <c r="Q59">
        <f>100*SUM(Q51:Q58)/8</f>
        <v>11.25</v>
      </c>
    </row>
    <row r="60" spans="1:17" x14ac:dyDescent="0.3">
      <c r="A60" t="s">
        <v>94</v>
      </c>
      <c r="B60" t="s">
        <v>52</v>
      </c>
      <c r="C60">
        <v>0</v>
      </c>
      <c r="D60">
        <v>10</v>
      </c>
    </row>
    <row r="61" spans="1:17" x14ac:dyDescent="0.3">
      <c r="A61" t="s">
        <v>95</v>
      </c>
      <c r="B61" t="s">
        <v>52</v>
      </c>
      <c r="C61">
        <v>0</v>
      </c>
      <c r="D61">
        <v>10</v>
      </c>
    </row>
    <row r="62" spans="1:17" x14ac:dyDescent="0.3">
      <c r="A62" t="s">
        <v>96</v>
      </c>
      <c r="B62" t="s">
        <v>52</v>
      </c>
      <c r="C62">
        <v>0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</v>
      </c>
      <c r="J73">
        <f t="shared" si="22"/>
        <v>0</v>
      </c>
    </row>
    <row r="74" spans="1:10" x14ac:dyDescent="0.3">
      <c r="A74" t="s">
        <v>104</v>
      </c>
      <c r="B74" t="s">
        <v>57</v>
      </c>
      <c r="C74">
        <v>0</v>
      </c>
      <c r="D74">
        <v>10</v>
      </c>
      <c r="G74">
        <v>4</v>
      </c>
      <c r="H74">
        <f t="shared" si="20"/>
        <v>0</v>
      </c>
      <c r="I74">
        <f t="shared" si="21"/>
        <v>0</v>
      </c>
      <c r="J74">
        <f t="shared" si="22"/>
        <v>0</v>
      </c>
    </row>
    <row r="75" spans="1:10" x14ac:dyDescent="0.3">
      <c r="A75" t="s">
        <v>105</v>
      </c>
      <c r="B75" t="s">
        <v>57</v>
      </c>
      <c r="C75">
        <v>6</v>
      </c>
      <c r="D75">
        <v>10</v>
      </c>
      <c r="G75">
        <v>5</v>
      </c>
      <c r="H75">
        <f t="shared" si="20"/>
        <v>0.6</v>
      </c>
      <c r="I75">
        <f t="shared" si="21"/>
        <v>0.8</v>
      </c>
      <c r="J75">
        <f t="shared" si="22"/>
        <v>0.20000000000000007</v>
      </c>
    </row>
    <row r="76" spans="1:10" x14ac:dyDescent="0.3">
      <c r="A76" t="s">
        <v>106</v>
      </c>
      <c r="B76" t="s">
        <v>57</v>
      </c>
      <c r="C76">
        <v>5</v>
      </c>
      <c r="D76">
        <v>10</v>
      </c>
      <c r="G76">
        <v>6</v>
      </c>
      <c r="H76">
        <f t="shared" si="20"/>
        <v>0.5</v>
      </c>
      <c r="I76">
        <f t="shared" si="21"/>
        <v>1</v>
      </c>
      <c r="J76">
        <f t="shared" si="22"/>
        <v>0.5</v>
      </c>
    </row>
    <row r="77" spans="1:10" x14ac:dyDescent="0.3">
      <c r="A77" t="s">
        <v>107</v>
      </c>
      <c r="B77" t="s">
        <v>57</v>
      </c>
      <c r="C77">
        <v>9</v>
      </c>
      <c r="D77">
        <v>10</v>
      </c>
      <c r="G77">
        <v>7</v>
      </c>
      <c r="H77">
        <f t="shared" si="20"/>
        <v>0.9</v>
      </c>
      <c r="I77">
        <f t="shared" si="21"/>
        <v>1</v>
      </c>
      <c r="J77">
        <f t="shared" si="22"/>
        <v>9.9999999999999978E-2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10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0</v>
      </c>
      <c r="D82">
        <v>10</v>
      </c>
    </row>
    <row r="83" spans="1:10" x14ac:dyDescent="0.3">
      <c r="A83" t="s">
        <v>73</v>
      </c>
      <c r="B83" t="s">
        <v>57</v>
      </c>
      <c r="C83">
        <v>8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0.1</v>
      </c>
      <c r="J88">
        <f t="shared" si="25"/>
        <v>0.1</v>
      </c>
    </row>
    <row r="89" spans="1:10" x14ac:dyDescent="0.3">
      <c r="A89" t="s">
        <v>111</v>
      </c>
      <c r="B89" t="s">
        <v>57</v>
      </c>
      <c r="C89">
        <v>0</v>
      </c>
      <c r="D89">
        <v>10</v>
      </c>
      <c r="G89">
        <v>3</v>
      </c>
      <c r="H89">
        <f t="shared" si="23"/>
        <v>0</v>
      </c>
      <c r="I89">
        <f t="shared" si="24"/>
        <v>0</v>
      </c>
      <c r="J89">
        <f t="shared" si="25"/>
        <v>0</v>
      </c>
    </row>
    <row r="90" spans="1:10" x14ac:dyDescent="0.3">
      <c r="A90" t="s">
        <v>112</v>
      </c>
      <c r="B90" t="s">
        <v>57</v>
      </c>
      <c r="C90">
        <v>0</v>
      </c>
      <c r="D90">
        <v>10</v>
      </c>
      <c r="G90">
        <v>4</v>
      </c>
      <c r="H90">
        <f t="shared" si="23"/>
        <v>0</v>
      </c>
      <c r="I90">
        <f t="shared" si="24"/>
        <v>0</v>
      </c>
      <c r="J90">
        <f t="shared" si="25"/>
        <v>0</v>
      </c>
    </row>
    <row r="91" spans="1:10" x14ac:dyDescent="0.3">
      <c r="A91" t="s">
        <v>113</v>
      </c>
      <c r="B91" t="s">
        <v>57</v>
      </c>
      <c r="C91">
        <v>7</v>
      </c>
      <c r="D91">
        <v>10</v>
      </c>
      <c r="G91">
        <v>5</v>
      </c>
      <c r="H91">
        <f t="shared" si="23"/>
        <v>0.7</v>
      </c>
      <c r="I91">
        <f t="shared" si="24"/>
        <v>0.9</v>
      </c>
      <c r="J91">
        <f t="shared" si="25"/>
        <v>0.20000000000000007</v>
      </c>
    </row>
    <row r="92" spans="1:10" x14ac:dyDescent="0.3">
      <c r="A92" t="s">
        <v>114</v>
      </c>
      <c r="B92" t="s">
        <v>57</v>
      </c>
      <c r="C92">
        <v>7</v>
      </c>
      <c r="D92">
        <v>10</v>
      </c>
      <c r="G92">
        <v>6</v>
      </c>
      <c r="H92">
        <f t="shared" si="23"/>
        <v>0.7</v>
      </c>
      <c r="I92">
        <f t="shared" si="24"/>
        <v>1</v>
      </c>
      <c r="J92">
        <f t="shared" si="25"/>
        <v>0.30000000000000004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7.5000000000000009</v>
      </c>
    </row>
    <row r="96" spans="1:10" x14ac:dyDescent="0.3">
      <c r="A96" t="s">
        <v>78</v>
      </c>
      <c r="B96" t="s">
        <v>57</v>
      </c>
      <c r="C96">
        <v>1</v>
      </c>
      <c r="D96">
        <v>10</v>
      </c>
    </row>
    <row r="97" spans="1:10" x14ac:dyDescent="0.3">
      <c r="A97" t="s">
        <v>79</v>
      </c>
      <c r="B97" t="s">
        <v>57</v>
      </c>
      <c r="C97">
        <v>0</v>
      </c>
      <c r="D97">
        <v>10</v>
      </c>
    </row>
    <row r="98" spans="1:10" x14ac:dyDescent="0.3">
      <c r="A98" t="s">
        <v>80</v>
      </c>
      <c r="B98" t="s">
        <v>57</v>
      </c>
      <c r="C98">
        <v>0</v>
      </c>
      <c r="D98">
        <v>10</v>
      </c>
    </row>
    <row r="99" spans="1:10" x14ac:dyDescent="0.3">
      <c r="A99" t="s">
        <v>81</v>
      </c>
      <c r="B99" t="s">
        <v>57</v>
      </c>
      <c r="C99">
        <v>9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0.1</v>
      </c>
      <c r="J104">
        <f t="shared" si="28"/>
        <v>0.1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0</v>
      </c>
      <c r="D106">
        <v>10</v>
      </c>
      <c r="G106">
        <v>4</v>
      </c>
      <c r="H106">
        <f t="shared" si="26"/>
        <v>0</v>
      </c>
      <c r="I106">
        <f t="shared" si="27"/>
        <v>0</v>
      </c>
      <c r="J106">
        <f t="shared" si="28"/>
        <v>0</v>
      </c>
    </row>
    <row r="107" spans="1:10" x14ac:dyDescent="0.3">
      <c r="A107" t="s">
        <v>121</v>
      </c>
      <c r="B107" t="s">
        <v>57</v>
      </c>
      <c r="C107">
        <v>7</v>
      </c>
      <c r="D107">
        <v>10</v>
      </c>
      <c r="G107">
        <v>5</v>
      </c>
      <c r="H107">
        <f t="shared" si="26"/>
        <v>0.7</v>
      </c>
      <c r="I107">
        <f t="shared" si="27"/>
        <v>0.9</v>
      </c>
      <c r="J107">
        <f t="shared" si="28"/>
        <v>0.20000000000000007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0.9</v>
      </c>
      <c r="J108">
        <f t="shared" si="28"/>
        <v>-9.9999999999999978E-2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1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2.5000000000000009</v>
      </c>
    </row>
    <row r="112" spans="1:10" x14ac:dyDescent="0.3">
      <c r="A112" t="s">
        <v>86</v>
      </c>
      <c r="B112" t="s">
        <v>57</v>
      </c>
      <c r="C112">
        <v>1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0</v>
      </c>
      <c r="D114">
        <v>10</v>
      </c>
    </row>
    <row r="115" spans="1:10" x14ac:dyDescent="0.3">
      <c r="A115" t="s">
        <v>89</v>
      </c>
      <c r="B115" t="s">
        <v>57</v>
      </c>
      <c r="C115">
        <v>9</v>
      </c>
      <c r="D115">
        <v>10</v>
      </c>
    </row>
    <row r="116" spans="1:10" x14ac:dyDescent="0.3">
      <c r="A116" t="s">
        <v>90</v>
      </c>
      <c r="B116" t="s">
        <v>57</v>
      </c>
      <c r="C116">
        <v>9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0.1</v>
      </c>
      <c r="J120">
        <f t="shared" si="31"/>
        <v>0.1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0.1</v>
      </c>
      <c r="J121">
        <f t="shared" si="31"/>
        <v>0.1</v>
      </c>
    </row>
    <row r="122" spans="1:10" x14ac:dyDescent="0.3">
      <c r="A122" t="s">
        <v>128</v>
      </c>
      <c r="B122" t="s">
        <v>57</v>
      </c>
      <c r="C122">
        <v>0</v>
      </c>
      <c r="D122">
        <v>10</v>
      </c>
      <c r="G122">
        <v>4</v>
      </c>
      <c r="H122">
        <f t="shared" si="29"/>
        <v>0</v>
      </c>
      <c r="I122">
        <f t="shared" si="30"/>
        <v>0.1</v>
      </c>
      <c r="J122">
        <f t="shared" si="31"/>
        <v>0.1</v>
      </c>
    </row>
    <row r="123" spans="1:10" x14ac:dyDescent="0.3">
      <c r="A123" t="s">
        <v>129</v>
      </c>
      <c r="B123" t="s">
        <v>57</v>
      </c>
      <c r="C123">
        <v>5</v>
      </c>
      <c r="D123">
        <v>10</v>
      </c>
      <c r="G123">
        <v>5</v>
      </c>
      <c r="H123">
        <f t="shared" si="29"/>
        <v>0.5</v>
      </c>
      <c r="I123">
        <f t="shared" si="30"/>
        <v>0.7</v>
      </c>
      <c r="J123">
        <f t="shared" si="31"/>
        <v>0.19999999999999996</v>
      </c>
    </row>
    <row r="124" spans="1:10" x14ac:dyDescent="0.3">
      <c r="A124" t="s">
        <v>130</v>
      </c>
      <c r="B124" t="s">
        <v>57</v>
      </c>
      <c r="C124">
        <v>5</v>
      </c>
      <c r="D124">
        <v>10</v>
      </c>
      <c r="G124">
        <v>6</v>
      </c>
      <c r="H124">
        <f t="shared" si="29"/>
        <v>0.5</v>
      </c>
      <c r="I124">
        <f t="shared" si="30"/>
        <v>0.9</v>
      </c>
      <c r="J124">
        <f t="shared" si="31"/>
        <v>0.4</v>
      </c>
    </row>
    <row r="125" spans="1:10" x14ac:dyDescent="0.3">
      <c r="A125" t="s">
        <v>131</v>
      </c>
      <c r="B125" t="s">
        <v>57</v>
      </c>
      <c r="C125">
        <v>9</v>
      </c>
      <c r="D125">
        <v>10</v>
      </c>
      <c r="G125">
        <v>7</v>
      </c>
      <c r="H125">
        <f t="shared" si="29"/>
        <v>0.9</v>
      </c>
      <c r="I125">
        <f t="shared" si="30"/>
        <v>1</v>
      </c>
      <c r="J125">
        <f t="shared" si="31"/>
        <v>9.9999999999999978E-2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12.5</v>
      </c>
    </row>
    <row r="128" spans="1:10" x14ac:dyDescent="0.3">
      <c r="A128" t="s">
        <v>94</v>
      </c>
      <c r="B128" t="s">
        <v>57</v>
      </c>
      <c r="C128">
        <v>1</v>
      </c>
      <c r="D128">
        <v>10</v>
      </c>
    </row>
    <row r="129" spans="1:4" x14ac:dyDescent="0.3">
      <c r="A129" t="s">
        <v>95</v>
      </c>
      <c r="B129" t="s">
        <v>57</v>
      </c>
      <c r="C129">
        <v>1</v>
      </c>
      <c r="D129">
        <v>10</v>
      </c>
    </row>
    <row r="130" spans="1:4" x14ac:dyDescent="0.3">
      <c r="A130" t="s">
        <v>96</v>
      </c>
      <c r="B130" t="s">
        <v>57</v>
      </c>
      <c r="C130">
        <v>1</v>
      </c>
      <c r="D130">
        <v>10</v>
      </c>
    </row>
    <row r="131" spans="1:4" x14ac:dyDescent="0.3">
      <c r="A131" t="s">
        <v>97</v>
      </c>
      <c r="B131" t="s">
        <v>57</v>
      </c>
      <c r="C131">
        <v>7</v>
      </c>
      <c r="D131">
        <v>10</v>
      </c>
    </row>
    <row r="132" spans="1:4" x14ac:dyDescent="0.3">
      <c r="A132" t="s">
        <v>98</v>
      </c>
      <c r="B132" t="s">
        <v>57</v>
      </c>
      <c r="C132">
        <v>9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1</v>
      </c>
      <c r="D4">
        <v>10</v>
      </c>
      <c r="G4">
        <v>2</v>
      </c>
      <c r="H4">
        <f t="shared" si="0"/>
        <v>0.1</v>
      </c>
      <c r="I4">
        <f t="shared" si="1"/>
        <v>0</v>
      </c>
      <c r="J4">
        <f t="shared" si="2"/>
        <v>-0.1</v>
      </c>
      <c r="N4">
        <v>2</v>
      </c>
      <c r="O4">
        <f t="shared" ref="O4:P10" si="4">AVERAGE(H4,H72)</f>
        <v>0.05</v>
      </c>
      <c r="P4">
        <f t="shared" si="4"/>
        <v>0</v>
      </c>
      <c r="Q4">
        <f t="shared" si="3"/>
        <v>-0.05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0.1</v>
      </c>
      <c r="J5">
        <f t="shared" si="2"/>
        <v>0.1</v>
      </c>
      <c r="N5">
        <v>3</v>
      </c>
      <c r="O5">
        <f t="shared" si="4"/>
        <v>0.05</v>
      </c>
      <c r="P5">
        <f t="shared" si="4"/>
        <v>0.3</v>
      </c>
      <c r="Q5">
        <f t="shared" si="3"/>
        <v>0.25</v>
      </c>
    </row>
    <row r="6" spans="1:17" x14ac:dyDescent="0.3">
      <c r="A6" t="s">
        <v>104</v>
      </c>
      <c r="B6" t="s">
        <v>52</v>
      </c>
      <c r="C6">
        <v>3</v>
      </c>
      <c r="D6">
        <v>10</v>
      </c>
      <c r="G6">
        <v>4</v>
      </c>
      <c r="H6">
        <f t="shared" si="0"/>
        <v>0.3</v>
      </c>
      <c r="I6">
        <f t="shared" si="1"/>
        <v>0.1</v>
      </c>
      <c r="J6">
        <f t="shared" si="2"/>
        <v>-0.19999999999999998</v>
      </c>
      <c r="N6">
        <v>4</v>
      </c>
      <c r="O6">
        <f t="shared" si="4"/>
        <v>0.25</v>
      </c>
      <c r="P6">
        <f t="shared" si="4"/>
        <v>0.3</v>
      </c>
      <c r="Q6">
        <f t="shared" si="3"/>
        <v>4.9999999999999989E-2</v>
      </c>
    </row>
    <row r="7" spans="1:17" x14ac:dyDescent="0.3">
      <c r="A7" t="s">
        <v>105</v>
      </c>
      <c r="B7" t="s">
        <v>52</v>
      </c>
      <c r="C7">
        <v>9</v>
      </c>
      <c r="D7">
        <v>10</v>
      </c>
      <c r="G7">
        <v>5</v>
      </c>
      <c r="H7">
        <f t="shared" si="0"/>
        <v>0.9</v>
      </c>
      <c r="I7">
        <f t="shared" si="1"/>
        <v>0.7</v>
      </c>
      <c r="J7">
        <f t="shared" si="2"/>
        <v>-0.20000000000000007</v>
      </c>
      <c r="N7">
        <v>5</v>
      </c>
      <c r="O7">
        <f t="shared" si="4"/>
        <v>0.85000000000000009</v>
      </c>
      <c r="P7">
        <f t="shared" si="4"/>
        <v>0.85</v>
      </c>
      <c r="Q7">
        <f t="shared" si="3"/>
        <v>0</v>
      </c>
    </row>
    <row r="8" spans="1:17" x14ac:dyDescent="0.3">
      <c r="A8" t="s">
        <v>106</v>
      </c>
      <c r="B8" t="s">
        <v>52</v>
      </c>
      <c r="C8">
        <v>8</v>
      </c>
      <c r="D8">
        <v>10</v>
      </c>
      <c r="G8">
        <v>6</v>
      </c>
      <c r="H8">
        <f t="shared" si="0"/>
        <v>0.8</v>
      </c>
      <c r="I8">
        <f t="shared" si="1"/>
        <v>1</v>
      </c>
      <c r="J8">
        <f t="shared" si="2"/>
        <v>0.19999999999999996</v>
      </c>
      <c r="N8">
        <v>6</v>
      </c>
      <c r="O8">
        <f t="shared" si="4"/>
        <v>0.8</v>
      </c>
      <c r="P8">
        <f t="shared" si="4"/>
        <v>1</v>
      </c>
      <c r="Q8">
        <f t="shared" si="3"/>
        <v>0.19999999999999996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1</v>
      </c>
      <c r="P9">
        <f t="shared" si="4"/>
        <v>1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-2.5000000000000009</v>
      </c>
      <c r="P11" t="s">
        <v>47</v>
      </c>
      <c r="Q11">
        <f>100*SUM(Q3:Q10)/8</f>
        <v>5.6249999999999991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1</v>
      </c>
      <c r="D13">
        <v>10</v>
      </c>
    </row>
    <row r="14" spans="1:17" x14ac:dyDescent="0.3">
      <c r="A14" t="s">
        <v>72</v>
      </c>
      <c r="B14" t="s">
        <v>52</v>
      </c>
      <c r="C14">
        <v>1</v>
      </c>
      <c r="D14">
        <v>10</v>
      </c>
    </row>
    <row r="15" spans="1:17" x14ac:dyDescent="0.3">
      <c r="A15" t="s">
        <v>73</v>
      </c>
      <c r="B15" t="s">
        <v>52</v>
      </c>
      <c r="C15">
        <v>7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0.1</v>
      </c>
      <c r="J20">
        <f t="shared" si="7"/>
        <v>0.1</v>
      </c>
      <c r="N20">
        <v>2</v>
      </c>
      <c r="O20">
        <f t="shared" ref="O20:P26" si="9">AVERAGE(H20,H88)</f>
        <v>0</v>
      </c>
      <c r="P20">
        <f t="shared" si="9"/>
        <v>0.15000000000000002</v>
      </c>
      <c r="Q20">
        <f t="shared" si="8"/>
        <v>0.15000000000000002</v>
      </c>
    </row>
    <row r="21" spans="1:17" x14ac:dyDescent="0.3">
      <c r="A21" t="s">
        <v>111</v>
      </c>
      <c r="B21" t="s">
        <v>52</v>
      </c>
      <c r="C21">
        <v>1</v>
      </c>
      <c r="D21">
        <v>10</v>
      </c>
      <c r="G21">
        <v>3</v>
      </c>
      <c r="H21">
        <f t="shared" si="5"/>
        <v>0.1</v>
      </c>
      <c r="I21">
        <f t="shared" si="6"/>
        <v>0.1</v>
      </c>
      <c r="J21">
        <f t="shared" si="7"/>
        <v>0</v>
      </c>
      <c r="N21">
        <v>3</v>
      </c>
      <c r="O21">
        <f t="shared" si="9"/>
        <v>0.15000000000000002</v>
      </c>
      <c r="P21">
        <f t="shared" si="9"/>
        <v>0.2</v>
      </c>
      <c r="Q21">
        <f t="shared" si="8"/>
        <v>4.9999999999999989E-2</v>
      </c>
    </row>
    <row r="22" spans="1:17" x14ac:dyDescent="0.3">
      <c r="A22" t="s">
        <v>112</v>
      </c>
      <c r="B22" t="s">
        <v>52</v>
      </c>
      <c r="C22">
        <v>6</v>
      </c>
      <c r="D22">
        <v>10</v>
      </c>
      <c r="G22">
        <v>4</v>
      </c>
      <c r="H22">
        <f t="shared" si="5"/>
        <v>0.6</v>
      </c>
      <c r="I22">
        <f t="shared" si="6"/>
        <v>0.4</v>
      </c>
      <c r="J22">
        <f t="shared" si="7"/>
        <v>-0.19999999999999996</v>
      </c>
      <c r="N22">
        <v>4</v>
      </c>
      <c r="O22">
        <f t="shared" si="9"/>
        <v>0.64999999999999991</v>
      </c>
      <c r="P22">
        <f t="shared" si="9"/>
        <v>0.55000000000000004</v>
      </c>
      <c r="Q22">
        <f t="shared" si="8"/>
        <v>-9.9999999999999867E-2</v>
      </c>
    </row>
    <row r="23" spans="1:17" x14ac:dyDescent="0.3">
      <c r="A23" t="s">
        <v>113</v>
      </c>
      <c r="B23" t="s">
        <v>52</v>
      </c>
      <c r="C23">
        <v>9</v>
      </c>
      <c r="D23">
        <v>10</v>
      </c>
      <c r="G23">
        <v>5</v>
      </c>
      <c r="H23">
        <f t="shared" si="5"/>
        <v>0.9</v>
      </c>
      <c r="I23">
        <f t="shared" si="6"/>
        <v>1</v>
      </c>
      <c r="J23">
        <f t="shared" si="7"/>
        <v>9.9999999999999978E-2</v>
      </c>
      <c r="N23">
        <v>5</v>
      </c>
      <c r="O23">
        <f t="shared" si="9"/>
        <v>0.85000000000000009</v>
      </c>
      <c r="P23">
        <f t="shared" si="9"/>
        <v>1</v>
      </c>
      <c r="Q23">
        <f t="shared" si="8"/>
        <v>0.14999999999999991</v>
      </c>
    </row>
    <row r="24" spans="1:17" x14ac:dyDescent="0.3">
      <c r="A24" t="s">
        <v>114</v>
      </c>
      <c r="B24" t="s">
        <v>52</v>
      </c>
      <c r="C24">
        <v>9</v>
      </c>
      <c r="D24">
        <v>10</v>
      </c>
      <c r="G24">
        <v>6</v>
      </c>
      <c r="H24">
        <f t="shared" si="5"/>
        <v>0.9</v>
      </c>
      <c r="I24">
        <f t="shared" si="6"/>
        <v>1</v>
      </c>
      <c r="J24">
        <f t="shared" si="7"/>
        <v>9.9999999999999978E-2</v>
      </c>
      <c r="N24">
        <v>6</v>
      </c>
      <c r="O24">
        <f t="shared" si="9"/>
        <v>0.9</v>
      </c>
      <c r="P24">
        <f t="shared" si="9"/>
        <v>1</v>
      </c>
      <c r="Q24">
        <f t="shared" si="8"/>
        <v>9.9999999999999978E-2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0.9</v>
      </c>
      <c r="J25">
        <f t="shared" si="7"/>
        <v>-9.9999999999999978E-2</v>
      </c>
      <c r="N25">
        <v>7</v>
      </c>
      <c r="O25">
        <f t="shared" si="9"/>
        <v>0.95</v>
      </c>
      <c r="P25">
        <f t="shared" si="9"/>
        <v>0.95</v>
      </c>
      <c r="Q25">
        <f t="shared" si="8"/>
        <v>0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3.4694469519536142E-16</v>
      </c>
      <c r="P27" t="s">
        <v>47</v>
      </c>
      <c r="Q27">
        <f>100*SUM(Q19:Q26)/8</f>
        <v>4.375</v>
      </c>
    </row>
    <row r="28" spans="1:17" x14ac:dyDescent="0.3">
      <c r="A28" t="s">
        <v>78</v>
      </c>
      <c r="B28" t="s">
        <v>52</v>
      </c>
      <c r="C28">
        <v>1</v>
      </c>
      <c r="D28">
        <v>10</v>
      </c>
    </row>
    <row r="29" spans="1:17" x14ac:dyDescent="0.3">
      <c r="A29" t="s">
        <v>79</v>
      </c>
      <c r="B29" t="s">
        <v>52</v>
      </c>
      <c r="C29">
        <v>1</v>
      </c>
      <c r="D29">
        <v>10</v>
      </c>
    </row>
    <row r="30" spans="1:17" x14ac:dyDescent="0.3">
      <c r="A30" t="s">
        <v>80</v>
      </c>
      <c r="B30" t="s">
        <v>52</v>
      </c>
      <c r="C30">
        <v>4</v>
      </c>
      <c r="D30">
        <v>10</v>
      </c>
    </row>
    <row r="31" spans="1:17" x14ac:dyDescent="0.3">
      <c r="A31" t="s">
        <v>81</v>
      </c>
      <c r="B31" t="s">
        <v>52</v>
      </c>
      <c r="C31">
        <v>10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9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0.1</v>
      </c>
      <c r="J36">
        <f t="shared" si="12"/>
        <v>0.1</v>
      </c>
      <c r="N36">
        <v>2</v>
      </c>
      <c r="O36">
        <f t="shared" ref="O36:P42" si="14">AVERAGE(H36,H104)</f>
        <v>0</v>
      </c>
      <c r="P36">
        <f t="shared" si="14"/>
        <v>0.05</v>
      </c>
      <c r="Q36">
        <f t="shared" si="13"/>
        <v>0.05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0.1</v>
      </c>
      <c r="J37">
        <f t="shared" si="12"/>
        <v>0.1</v>
      </c>
      <c r="N37">
        <v>3</v>
      </c>
      <c r="O37">
        <f t="shared" si="14"/>
        <v>0.15</v>
      </c>
      <c r="P37">
        <f t="shared" si="14"/>
        <v>0.1</v>
      </c>
      <c r="Q37">
        <f t="shared" si="13"/>
        <v>-4.9999999999999989E-2</v>
      </c>
    </row>
    <row r="38" spans="1:17" x14ac:dyDescent="0.3">
      <c r="A38" t="s">
        <v>120</v>
      </c>
      <c r="B38" t="s">
        <v>52</v>
      </c>
      <c r="C38">
        <v>5</v>
      </c>
      <c r="D38">
        <v>10</v>
      </c>
      <c r="G38">
        <v>4</v>
      </c>
      <c r="H38">
        <f t="shared" si="10"/>
        <v>0.5</v>
      </c>
      <c r="I38">
        <f t="shared" si="11"/>
        <v>0.2</v>
      </c>
      <c r="J38">
        <f t="shared" si="12"/>
        <v>-0.3</v>
      </c>
      <c r="N38">
        <v>4</v>
      </c>
      <c r="O38">
        <f t="shared" si="14"/>
        <v>0.65</v>
      </c>
      <c r="P38">
        <f t="shared" si="14"/>
        <v>0.35</v>
      </c>
      <c r="Q38">
        <f t="shared" si="13"/>
        <v>-0.30000000000000004</v>
      </c>
    </row>
    <row r="39" spans="1:17" x14ac:dyDescent="0.3">
      <c r="A39" t="s">
        <v>121</v>
      </c>
      <c r="B39" t="s">
        <v>52</v>
      </c>
      <c r="C39">
        <v>8</v>
      </c>
      <c r="D39">
        <v>10</v>
      </c>
      <c r="G39">
        <v>5</v>
      </c>
      <c r="H39">
        <f t="shared" si="10"/>
        <v>0.8</v>
      </c>
      <c r="I39">
        <f t="shared" si="11"/>
        <v>1</v>
      </c>
      <c r="J39">
        <f t="shared" si="12"/>
        <v>0.19999999999999996</v>
      </c>
      <c r="N39">
        <v>5</v>
      </c>
      <c r="O39">
        <f t="shared" si="14"/>
        <v>0.8</v>
      </c>
      <c r="P39">
        <f t="shared" si="14"/>
        <v>1</v>
      </c>
      <c r="Q39">
        <f t="shared" si="13"/>
        <v>0.19999999999999996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1</v>
      </c>
      <c r="P40">
        <f t="shared" si="14"/>
        <v>1</v>
      </c>
      <c r="Q40">
        <f t="shared" si="13"/>
        <v>0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1</v>
      </c>
      <c r="P41">
        <f t="shared" si="14"/>
        <v>1</v>
      </c>
      <c r="Q41">
        <f t="shared" si="13"/>
        <v>0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1.2499999999999998</v>
      </c>
      <c r="P43" t="s">
        <v>47</v>
      </c>
      <c r="Q43">
        <f>100*SUM(Q35:Q42)/8</f>
        <v>-1.2500000000000011</v>
      </c>
    </row>
    <row r="44" spans="1:17" x14ac:dyDescent="0.3">
      <c r="A44" t="s">
        <v>86</v>
      </c>
      <c r="B44" t="s">
        <v>52</v>
      </c>
      <c r="C44">
        <v>1</v>
      </c>
      <c r="D44">
        <v>10</v>
      </c>
    </row>
    <row r="45" spans="1:17" x14ac:dyDescent="0.3">
      <c r="A45" t="s">
        <v>87</v>
      </c>
      <c r="B45" t="s">
        <v>52</v>
      </c>
      <c r="C45">
        <v>1</v>
      </c>
      <c r="D45">
        <v>10</v>
      </c>
    </row>
    <row r="46" spans="1:17" x14ac:dyDescent="0.3">
      <c r="A46" t="s">
        <v>88</v>
      </c>
      <c r="B46" t="s">
        <v>52</v>
      </c>
      <c r="C46">
        <v>2</v>
      </c>
      <c r="D46">
        <v>10</v>
      </c>
    </row>
    <row r="47" spans="1:17" x14ac:dyDescent="0.3">
      <c r="A47" t="s">
        <v>89</v>
      </c>
      <c r="B47" t="s">
        <v>52</v>
      </c>
      <c r="C47">
        <v>10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</v>
      </c>
      <c r="J52">
        <f t="shared" si="17"/>
        <v>0</v>
      </c>
      <c r="N52">
        <v>2</v>
      </c>
      <c r="O52">
        <f t="shared" ref="O52:P58" si="19">AVERAGE(H52,H120)</f>
        <v>0</v>
      </c>
      <c r="P52">
        <f t="shared" si="19"/>
        <v>0</v>
      </c>
      <c r="Q52">
        <f t="shared" si="18"/>
        <v>0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</v>
      </c>
      <c r="J53">
        <f t="shared" si="17"/>
        <v>0</v>
      </c>
      <c r="N53">
        <v>3</v>
      </c>
      <c r="O53">
        <f t="shared" si="19"/>
        <v>0.05</v>
      </c>
      <c r="P53">
        <f t="shared" si="19"/>
        <v>0.15</v>
      </c>
      <c r="Q53">
        <f t="shared" si="18"/>
        <v>9.9999999999999992E-2</v>
      </c>
    </row>
    <row r="54" spans="1:17" x14ac:dyDescent="0.3">
      <c r="A54" t="s">
        <v>128</v>
      </c>
      <c r="B54" t="s">
        <v>52</v>
      </c>
      <c r="C54">
        <v>0</v>
      </c>
      <c r="D54">
        <v>10</v>
      </c>
      <c r="G54">
        <v>4</v>
      </c>
      <c r="H54">
        <f t="shared" si="15"/>
        <v>0</v>
      </c>
      <c r="I54">
        <f t="shared" si="16"/>
        <v>0.1</v>
      </c>
      <c r="J54">
        <f t="shared" si="17"/>
        <v>0.1</v>
      </c>
      <c r="N54">
        <v>4</v>
      </c>
      <c r="O54">
        <f t="shared" si="19"/>
        <v>0.1</v>
      </c>
      <c r="P54">
        <f t="shared" si="19"/>
        <v>0.1</v>
      </c>
      <c r="Q54">
        <f t="shared" si="18"/>
        <v>0</v>
      </c>
    </row>
    <row r="55" spans="1:17" x14ac:dyDescent="0.3">
      <c r="A55" t="s">
        <v>129</v>
      </c>
      <c r="B55" t="s">
        <v>52</v>
      </c>
      <c r="C55">
        <v>9</v>
      </c>
      <c r="D55">
        <v>10</v>
      </c>
      <c r="G55">
        <v>5</v>
      </c>
      <c r="H55">
        <f t="shared" si="15"/>
        <v>0.9</v>
      </c>
      <c r="I55">
        <f t="shared" si="16"/>
        <v>1</v>
      </c>
      <c r="J55">
        <f t="shared" si="17"/>
        <v>9.9999999999999978E-2</v>
      </c>
      <c r="N55">
        <v>5</v>
      </c>
      <c r="O55">
        <f t="shared" si="19"/>
        <v>0.9</v>
      </c>
      <c r="P55">
        <f t="shared" si="19"/>
        <v>0.95</v>
      </c>
      <c r="Q55">
        <f t="shared" si="18"/>
        <v>4.9999999999999933E-2</v>
      </c>
    </row>
    <row r="56" spans="1:17" x14ac:dyDescent="0.3">
      <c r="A56" t="s">
        <v>130</v>
      </c>
      <c r="B56" t="s">
        <v>52</v>
      </c>
      <c r="C56">
        <v>6</v>
      </c>
      <c r="D56">
        <v>10</v>
      </c>
      <c r="G56">
        <v>6</v>
      </c>
      <c r="H56">
        <f t="shared" si="15"/>
        <v>0.6</v>
      </c>
      <c r="I56">
        <f t="shared" si="16"/>
        <v>1</v>
      </c>
      <c r="J56">
        <f t="shared" si="17"/>
        <v>0.4</v>
      </c>
      <c r="N56">
        <v>6</v>
      </c>
      <c r="O56">
        <f t="shared" si="19"/>
        <v>0.55000000000000004</v>
      </c>
      <c r="P56">
        <f t="shared" si="19"/>
        <v>1</v>
      </c>
      <c r="Q56">
        <f t="shared" si="18"/>
        <v>0.44999999999999996</v>
      </c>
    </row>
    <row r="57" spans="1:17" x14ac:dyDescent="0.3">
      <c r="A57" t="s">
        <v>131</v>
      </c>
      <c r="B57" t="s">
        <v>52</v>
      </c>
      <c r="C57">
        <v>9</v>
      </c>
      <c r="D57">
        <v>10</v>
      </c>
      <c r="G57">
        <v>7</v>
      </c>
      <c r="H57">
        <f t="shared" si="15"/>
        <v>0.9</v>
      </c>
      <c r="I57">
        <f t="shared" si="16"/>
        <v>1</v>
      </c>
      <c r="J57">
        <f t="shared" si="17"/>
        <v>9.9999999999999978E-2</v>
      </c>
      <c r="N57">
        <v>7</v>
      </c>
      <c r="O57">
        <f t="shared" si="19"/>
        <v>0.8</v>
      </c>
      <c r="P57">
        <f t="shared" si="19"/>
        <v>1</v>
      </c>
      <c r="Q57">
        <f t="shared" si="18"/>
        <v>0.19999999999999996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8.75</v>
      </c>
      <c r="P59" t="s">
        <v>47</v>
      </c>
      <c r="Q59">
        <f>100*SUM(Q51:Q58)/8</f>
        <v>9.9999999999999982</v>
      </c>
    </row>
    <row r="60" spans="1:17" x14ac:dyDescent="0.3">
      <c r="A60" t="s">
        <v>94</v>
      </c>
      <c r="B60" t="s">
        <v>52</v>
      </c>
      <c r="C60">
        <v>0</v>
      </c>
      <c r="D60">
        <v>10</v>
      </c>
    </row>
    <row r="61" spans="1:17" x14ac:dyDescent="0.3">
      <c r="A61" t="s">
        <v>95</v>
      </c>
      <c r="B61" t="s">
        <v>52</v>
      </c>
      <c r="C61">
        <v>0</v>
      </c>
      <c r="D61">
        <v>10</v>
      </c>
    </row>
    <row r="62" spans="1:17" x14ac:dyDescent="0.3">
      <c r="A62" t="s">
        <v>96</v>
      </c>
      <c r="B62" t="s">
        <v>52</v>
      </c>
      <c r="C62">
        <v>1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1</v>
      </c>
      <c r="D73">
        <v>10</v>
      </c>
      <c r="G73">
        <v>3</v>
      </c>
      <c r="H73">
        <f t="shared" si="20"/>
        <v>0.1</v>
      </c>
      <c r="I73">
        <f t="shared" si="21"/>
        <v>0.5</v>
      </c>
      <c r="J73">
        <f t="shared" si="22"/>
        <v>0.4</v>
      </c>
    </row>
    <row r="74" spans="1:10" x14ac:dyDescent="0.3">
      <c r="A74" t="s">
        <v>104</v>
      </c>
      <c r="B74" t="s">
        <v>57</v>
      </c>
      <c r="C74">
        <v>2</v>
      </c>
      <c r="D74">
        <v>10</v>
      </c>
      <c r="G74">
        <v>4</v>
      </c>
      <c r="H74">
        <f t="shared" si="20"/>
        <v>0.2</v>
      </c>
      <c r="I74">
        <f t="shared" si="21"/>
        <v>0.5</v>
      </c>
      <c r="J74">
        <f t="shared" si="22"/>
        <v>0.3</v>
      </c>
    </row>
    <row r="75" spans="1:10" x14ac:dyDescent="0.3">
      <c r="A75" t="s">
        <v>105</v>
      </c>
      <c r="B75" t="s">
        <v>57</v>
      </c>
      <c r="C75">
        <v>8</v>
      </c>
      <c r="D75">
        <v>10</v>
      </c>
      <c r="G75">
        <v>5</v>
      </c>
      <c r="H75">
        <f t="shared" si="20"/>
        <v>0.8</v>
      </c>
      <c r="I75">
        <f t="shared" si="21"/>
        <v>1</v>
      </c>
      <c r="J75">
        <f t="shared" si="22"/>
        <v>0.19999999999999996</v>
      </c>
    </row>
    <row r="76" spans="1:10" x14ac:dyDescent="0.3">
      <c r="A76" t="s">
        <v>106</v>
      </c>
      <c r="B76" t="s">
        <v>57</v>
      </c>
      <c r="C76">
        <v>8</v>
      </c>
      <c r="D76">
        <v>10</v>
      </c>
      <c r="G76">
        <v>6</v>
      </c>
      <c r="H76">
        <f t="shared" si="20"/>
        <v>0.8</v>
      </c>
      <c r="I76">
        <f t="shared" si="21"/>
        <v>1</v>
      </c>
      <c r="J76">
        <f t="shared" si="22"/>
        <v>0.19999999999999996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13.749999999999998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5</v>
      </c>
      <c r="D81">
        <v>10</v>
      </c>
    </row>
    <row r="82" spans="1:10" x14ac:dyDescent="0.3">
      <c r="A82" t="s">
        <v>72</v>
      </c>
      <c r="B82" t="s">
        <v>57</v>
      </c>
      <c r="C82">
        <v>5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0.2</v>
      </c>
      <c r="J88">
        <f t="shared" si="25"/>
        <v>0.2</v>
      </c>
    </row>
    <row r="89" spans="1:10" x14ac:dyDescent="0.3">
      <c r="A89" t="s">
        <v>111</v>
      </c>
      <c r="B89" t="s">
        <v>57</v>
      </c>
      <c r="C89">
        <v>2</v>
      </c>
      <c r="D89">
        <v>10</v>
      </c>
      <c r="G89">
        <v>3</v>
      </c>
      <c r="H89">
        <f t="shared" si="23"/>
        <v>0.2</v>
      </c>
      <c r="I89">
        <f t="shared" si="24"/>
        <v>0.3</v>
      </c>
      <c r="J89">
        <f t="shared" si="25"/>
        <v>9.9999999999999978E-2</v>
      </c>
    </row>
    <row r="90" spans="1:10" x14ac:dyDescent="0.3">
      <c r="A90" t="s">
        <v>112</v>
      </c>
      <c r="B90" t="s">
        <v>57</v>
      </c>
      <c r="C90">
        <v>7</v>
      </c>
      <c r="D90">
        <v>10</v>
      </c>
      <c r="G90">
        <v>4</v>
      </c>
      <c r="H90">
        <f t="shared" si="23"/>
        <v>0.7</v>
      </c>
      <c r="I90">
        <f t="shared" si="24"/>
        <v>0.7</v>
      </c>
      <c r="J90">
        <f t="shared" si="25"/>
        <v>0</v>
      </c>
    </row>
    <row r="91" spans="1:10" x14ac:dyDescent="0.3">
      <c r="A91" t="s">
        <v>113</v>
      </c>
      <c r="B91" t="s">
        <v>57</v>
      </c>
      <c r="C91">
        <v>8</v>
      </c>
      <c r="D91">
        <v>10</v>
      </c>
      <c r="G91">
        <v>5</v>
      </c>
      <c r="H91">
        <f t="shared" si="23"/>
        <v>0.8</v>
      </c>
      <c r="I91">
        <f t="shared" si="24"/>
        <v>1</v>
      </c>
      <c r="J91">
        <f t="shared" si="25"/>
        <v>0.19999999999999996</v>
      </c>
    </row>
    <row r="92" spans="1:10" x14ac:dyDescent="0.3">
      <c r="A92" t="s">
        <v>114</v>
      </c>
      <c r="B92" t="s">
        <v>57</v>
      </c>
      <c r="C92">
        <v>9</v>
      </c>
      <c r="D92">
        <v>10</v>
      </c>
      <c r="G92">
        <v>6</v>
      </c>
      <c r="H92">
        <f t="shared" si="23"/>
        <v>0.9</v>
      </c>
      <c r="I92">
        <f t="shared" si="24"/>
        <v>1</v>
      </c>
      <c r="J92">
        <f t="shared" si="25"/>
        <v>9.9999999999999978E-2</v>
      </c>
    </row>
    <row r="93" spans="1:10" x14ac:dyDescent="0.3">
      <c r="A93" t="s">
        <v>115</v>
      </c>
      <c r="B93" t="s">
        <v>57</v>
      </c>
      <c r="C93">
        <v>9</v>
      </c>
      <c r="D93">
        <v>10</v>
      </c>
      <c r="G93">
        <v>7</v>
      </c>
      <c r="H93">
        <f t="shared" si="23"/>
        <v>0.9</v>
      </c>
      <c r="I93">
        <f t="shared" si="24"/>
        <v>1</v>
      </c>
      <c r="J93">
        <f t="shared" si="25"/>
        <v>9.9999999999999978E-2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8.7499999999999982</v>
      </c>
    </row>
    <row r="96" spans="1:10" x14ac:dyDescent="0.3">
      <c r="A96" t="s">
        <v>78</v>
      </c>
      <c r="B96" t="s">
        <v>57</v>
      </c>
      <c r="C96">
        <v>2</v>
      </c>
      <c r="D96">
        <v>10</v>
      </c>
    </row>
    <row r="97" spans="1:10" x14ac:dyDescent="0.3">
      <c r="A97" t="s">
        <v>79</v>
      </c>
      <c r="B97" t="s">
        <v>57</v>
      </c>
      <c r="C97">
        <v>3</v>
      </c>
      <c r="D97">
        <v>10</v>
      </c>
    </row>
    <row r="98" spans="1:10" x14ac:dyDescent="0.3">
      <c r="A98" t="s">
        <v>80</v>
      </c>
      <c r="B98" t="s">
        <v>57</v>
      </c>
      <c r="C98">
        <v>7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</v>
      </c>
      <c r="J104">
        <f t="shared" si="28"/>
        <v>0</v>
      </c>
    </row>
    <row r="105" spans="1:10" x14ac:dyDescent="0.3">
      <c r="A105" t="s">
        <v>119</v>
      </c>
      <c r="B105" t="s">
        <v>57</v>
      </c>
      <c r="C105">
        <v>3</v>
      </c>
      <c r="D105">
        <v>10</v>
      </c>
      <c r="G105">
        <v>3</v>
      </c>
      <c r="H105">
        <f t="shared" si="26"/>
        <v>0.3</v>
      </c>
      <c r="I105">
        <f t="shared" si="27"/>
        <v>0.1</v>
      </c>
      <c r="J105">
        <f t="shared" si="28"/>
        <v>-0.19999999999999998</v>
      </c>
    </row>
    <row r="106" spans="1:10" x14ac:dyDescent="0.3">
      <c r="A106" t="s">
        <v>120</v>
      </c>
      <c r="B106" t="s">
        <v>57</v>
      </c>
      <c r="C106">
        <v>8</v>
      </c>
      <c r="D106">
        <v>10</v>
      </c>
      <c r="G106">
        <v>4</v>
      </c>
      <c r="H106">
        <f t="shared" si="26"/>
        <v>0.8</v>
      </c>
      <c r="I106">
        <f t="shared" si="27"/>
        <v>0.5</v>
      </c>
      <c r="J106">
        <f t="shared" si="28"/>
        <v>-0.30000000000000004</v>
      </c>
    </row>
    <row r="107" spans="1:10" x14ac:dyDescent="0.3">
      <c r="A107" t="s">
        <v>121</v>
      </c>
      <c r="B107" t="s">
        <v>57</v>
      </c>
      <c r="C107">
        <v>8</v>
      </c>
      <c r="D107">
        <v>10</v>
      </c>
      <c r="G107">
        <v>5</v>
      </c>
      <c r="H107">
        <f t="shared" si="26"/>
        <v>0.8</v>
      </c>
      <c r="I107">
        <f t="shared" si="27"/>
        <v>1</v>
      </c>
      <c r="J107">
        <f t="shared" si="28"/>
        <v>0.19999999999999996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1</v>
      </c>
      <c r="J108">
        <f t="shared" si="28"/>
        <v>0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1</v>
      </c>
      <c r="J109">
        <f t="shared" si="28"/>
        <v>0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-3.7500000000000004</v>
      </c>
    </row>
    <row r="112" spans="1:10" x14ac:dyDescent="0.3">
      <c r="A112" t="s">
        <v>86</v>
      </c>
      <c r="B112" t="s">
        <v>57</v>
      </c>
      <c r="C112">
        <v>0</v>
      </c>
      <c r="D112">
        <v>10</v>
      </c>
    </row>
    <row r="113" spans="1:10" x14ac:dyDescent="0.3">
      <c r="A113" t="s">
        <v>87</v>
      </c>
      <c r="B113" t="s">
        <v>57</v>
      </c>
      <c r="C113">
        <v>1</v>
      </c>
      <c r="D113">
        <v>10</v>
      </c>
    </row>
    <row r="114" spans="1:10" x14ac:dyDescent="0.3">
      <c r="A114" t="s">
        <v>88</v>
      </c>
      <c r="B114" t="s">
        <v>57</v>
      </c>
      <c r="C114">
        <v>5</v>
      </c>
      <c r="D114">
        <v>10</v>
      </c>
    </row>
    <row r="115" spans="1:10" x14ac:dyDescent="0.3">
      <c r="A115" t="s">
        <v>89</v>
      </c>
      <c r="B115" t="s">
        <v>57</v>
      </c>
      <c r="C115">
        <v>10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</v>
      </c>
      <c r="J120">
        <f t="shared" si="31"/>
        <v>0</v>
      </c>
    </row>
    <row r="121" spans="1:10" x14ac:dyDescent="0.3">
      <c r="A121" t="s">
        <v>127</v>
      </c>
      <c r="B121" t="s">
        <v>57</v>
      </c>
      <c r="C121">
        <v>1</v>
      </c>
      <c r="D121">
        <v>10</v>
      </c>
      <c r="G121">
        <v>3</v>
      </c>
      <c r="H121">
        <f t="shared" si="29"/>
        <v>0.1</v>
      </c>
      <c r="I121">
        <f t="shared" si="30"/>
        <v>0.3</v>
      </c>
      <c r="J121">
        <f t="shared" si="31"/>
        <v>0.19999999999999998</v>
      </c>
    </row>
    <row r="122" spans="1:10" x14ac:dyDescent="0.3">
      <c r="A122" t="s">
        <v>128</v>
      </c>
      <c r="B122" t="s">
        <v>57</v>
      </c>
      <c r="C122">
        <v>2</v>
      </c>
      <c r="D122">
        <v>10</v>
      </c>
      <c r="G122">
        <v>4</v>
      </c>
      <c r="H122">
        <f t="shared" si="29"/>
        <v>0.2</v>
      </c>
      <c r="I122">
        <f t="shared" si="30"/>
        <v>0.1</v>
      </c>
      <c r="J122">
        <f t="shared" si="31"/>
        <v>-0.1</v>
      </c>
    </row>
    <row r="123" spans="1:10" x14ac:dyDescent="0.3">
      <c r="A123" t="s">
        <v>129</v>
      </c>
      <c r="B123" t="s">
        <v>57</v>
      </c>
      <c r="C123">
        <v>9</v>
      </c>
      <c r="D123">
        <v>10</v>
      </c>
      <c r="G123">
        <v>5</v>
      </c>
      <c r="H123">
        <f t="shared" si="29"/>
        <v>0.9</v>
      </c>
      <c r="I123">
        <f t="shared" si="30"/>
        <v>0.9</v>
      </c>
      <c r="J123">
        <f t="shared" si="31"/>
        <v>0</v>
      </c>
    </row>
    <row r="124" spans="1:10" x14ac:dyDescent="0.3">
      <c r="A124" t="s">
        <v>130</v>
      </c>
      <c r="B124" t="s">
        <v>57</v>
      </c>
      <c r="C124">
        <v>5</v>
      </c>
      <c r="D124">
        <v>10</v>
      </c>
      <c r="G124">
        <v>6</v>
      </c>
      <c r="H124">
        <f t="shared" si="29"/>
        <v>0.5</v>
      </c>
      <c r="I124">
        <f t="shared" si="30"/>
        <v>1</v>
      </c>
      <c r="J124">
        <f t="shared" si="31"/>
        <v>0.5</v>
      </c>
    </row>
    <row r="125" spans="1:10" x14ac:dyDescent="0.3">
      <c r="A125" t="s">
        <v>131</v>
      </c>
      <c r="B125" t="s">
        <v>57</v>
      </c>
      <c r="C125">
        <v>7</v>
      </c>
      <c r="D125">
        <v>10</v>
      </c>
      <c r="G125">
        <v>7</v>
      </c>
      <c r="H125">
        <f t="shared" si="29"/>
        <v>0.7</v>
      </c>
      <c r="I125">
        <f t="shared" si="30"/>
        <v>1</v>
      </c>
      <c r="J125">
        <f t="shared" si="31"/>
        <v>0.30000000000000004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11.25</v>
      </c>
    </row>
    <row r="128" spans="1:10" x14ac:dyDescent="0.3">
      <c r="A128" t="s">
        <v>94</v>
      </c>
      <c r="B128" t="s">
        <v>57</v>
      </c>
      <c r="C128">
        <v>0</v>
      </c>
      <c r="D128">
        <v>10</v>
      </c>
    </row>
    <row r="129" spans="1:4" x14ac:dyDescent="0.3">
      <c r="A129" t="s">
        <v>95</v>
      </c>
      <c r="B129" t="s">
        <v>57</v>
      </c>
      <c r="C129">
        <v>3</v>
      </c>
      <c r="D129">
        <v>10</v>
      </c>
    </row>
    <row r="130" spans="1:4" x14ac:dyDescent="0.3">
      <c r="A130" t="s">
        <v>96</v>
      </c>
      <c r="B130" t="s">
        <v>57</v>
      </c>
      <c r="C130">
        <v>1</v>
      </c>
      <c r="D130">
        <v>10</v>
      </c>
    </row>
    <row r="131" spans="1:4" x14ac:dyDescent="0.3">
      <c r="A131" t="s">
        <v>97</v>
      </c>
      <c r="B131" t="s">
        <v>57</v>
      </c>
      <c r="C131">
        <v>9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0.1</v>
      </c>
      <c r="J4">
        <f t="shared" si="2"/>
        <v>0.1</v>
      </c>
      <c r="N4">
        <v>2</v>
      </c>
      <c r="O4">
        <f t="shared" ref="O4:P10" si="4">AVERAGE(H4,H72)</f>
        <v>0</v>
      </c>
      <c r="P4">
        <f t="shared" si="4"/>
        <v>0.05</v>
      </c>
      <c r="Q4">
        <f t="shared" si="3"/>
        <v>0.05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0.1</v>
      </c>
      <c r="J5">
        <f t="shared" si="2"/>
        <v>0.1</v>
      </c>
      <c r="N5">
        <v>3</v>
      </c>
      <c r="O5">
        <f t="shared" si="4"/>
        <v>0.25</v>
      </c>
      <c r="P5">
        <f t="shared" si="4"/>
        <v>0.1</v>
      </c>
      <c r="Q5">
        <f t="shared" si="3"/>
        <v>-0.15</v>
      </c>
    </row>
    <row r="6" spans="1:17" x14ac:dyDescent="0.3">
      <c r="A6" t="s">
        <v>104</v>
      </c>
      <c r="B6" t="s">
        <v>52</v>
      </c>
      <c r="C6">
        <v>3</v>
      </c>
      <c r="D6">
        <v>10</v>
      </c>
      <c r="G6">
        <v>4</v>
      </c>
      <c r="H6">
        <f t="shared" si="0"/>
        <v>0.3</v>
      </c>
      <c r="I6">
        <f t="shared" si="1"/>
        <v>0.2</v>
      </c>
      <c r="J6">
        <f t="shared" si="2"/>
        <v>-9.9999999999999978E-2</v>
      </c>
      <c r="N6">
        <v>4</v>
      </c>
      <c r="O6">
        <f t="shared" si="4"/>
        <v>0.4</v>
      </c>
      <c r="P6">
        <f t="shared" si="4"/>
        <v>0.15000000000000002</v>
      </c>
      <c r="Q6">
        <f t="shared" si="3"/>
        <v>-0.25</v>
      </c>
    </row>
    <row r="7" spans="1:17" x14ac:dyDescent="0.3">
      <c r="A7" t="s">
        <v>105</v>
      </c>
      <c r="B7" t="s">
        <v>52</v>
      </c>
      <c r="C7">
        <v>10</v>
      </c>
      <c r="D7">
        <v>10</v>
      </c>
      <c r="G7">
        <v>5</v>
      </c>
      <c r="H7">
        <f t="shared" si="0"/>
        <v>1</v>
      </c>
      <c r="I7">
        <f t="shared" si="1"/>
        <v>1</v>
      </c>
      <c r="J7">
        <f t="shared" si="2"/>
        <v>0</v>
      </c>
      <c r="N7">
        <v>5</v>
      </c>
      <c r="O7">
        <f t="shared" si="4"/>
        <v>0.85</v>
      </c>
      <c r="P7">
        <f t="shared" si="4"/>
        <v>0.95</v>
      </c>
      <c r="Q7">
        <f t="shared" si="3"/>
        <v>9.9999999999999978E-2</v>
      </c>
    </row>
    <row r="8" spans="1:17" x14ac:dyDescent="0.3">
      <c r="A8" t="s">
        <v>106</v>
      </c>
      <c r="B8" t="s">
        <v>52</v>
      </c>
      <c r="C8">
        <v>10</v>
      </c>
      <c r="D8">
        <v>10</v>
      </c>
      <c r="G8">
        <v>6</v>
      </c>
      <c r="H8">
        <f t="shared" si="0"/>
        <v>1</v>
      </c>
      <c r="I8">
        <f t="shared" si="1"/>
        <v>0.9</v>
      </c>
      <c r="J8">
        <f t="shared" si="2"/>
        <v>-9.9999999999999978E-2</v>
      </c>
      <c r="N8">
        <v>6</v>
      </c>
      <c r="O8">
        <f t="shared" si="4"/>
        <v>0.9</v>
      </c>
      <c r="P8">
        <f t="shared" si="4"/>
        <v>0.95</v>
      </c>
      <c r="Q8">
        <f t="shared" si="3"/>
        <v>4.9999999999999933E-2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1</v>
      </c>
      <c r="P9">
        <f t="shared" si="4"/>
        <v>1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0.9</v>
      </c>
      <c r="J10">
        <f t="shared" si="2"/>
        <v>-9.9999999999999978E-2</v>
      </c>
      <c r="N10">
        <v>8</v>
      </c>
      <c r="O10">
        <f t="shared" si="4"/>
        <v>0.95</v>
      </c>
      <c r="P10">
        <f t="shared" si="4"/>
        <v>0.95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-1.2499999999999991</v>
      </c>
      <c r="P11" t="s">
        <v>47</v>
      </c>
      <c r="Q11">
        <f>100*SUM(Q3:Q10)/8</f>
        <v>-2.5000000000000009</v>
      </c>
    </row>
    <row r="12" spans="1:17" x14ac:dyDescent="0.3">
      <c r="A12" t="s">
        <v>70</v>
      </c>
      <c r="B12" t="s">
        <v>52</v>
      </c>
      <c r="C12">
        <v>1</v>
      </c>
      <c r="D12">
        <v>10</v>
      </c>
    </row>
    <row r="13" spans="1:17" x14ac:dyDescent="0.3">
      <c r="A13" t="s">
        <v>71</v>
      </c>
      <c r="B13" t="s">
        <v>52</v>
      </c>
      <c r="C13">
        <v>1</v>
      </c>
      <c r="D13">
        <v>10</v>
      </c>
    </row>
    <row r="14" spans="1:17" x14ac:dyDescent="0.3">
      <c r="A14" t="s">
        <v>72</v>
      </c>
      <c r="B14" t="s">
        <v>52</v>
      </c>
      <c r="C14">
        <v>2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9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9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0.1</v>
      </c>
      <c r="J19">
        <f t="shared" ref="J19:J26" si="7">I19-H19</f>
        <v>0.1</v>
      </c>
      <c r="M19" t="s">
        <v>48</v>
      </c>
      <c r="N19" s="13">
        <v>1</v>
      </c>
      <c r="O19">
        <f>AVERAGE(H19,H87)</f>
        <v>0</v>
      </c>
      <c r="P19">
        <f>AVERAGE(I19,I87)</f>
        <v>0.1</v>
      </c>
      <c r="Q19">
        <f t="shared" ref="Q19:Q26" si="8">P19-O19</f>
        <v>0.1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0.3</v>
      </c>
      <c r="J20">
        <f t="shared" si="7"/>
        <v>0.3</v>
      </c>
      <c r="N20">
        <v>2</v>
      </c>
      <c r="O20">
        <f t="shared" ref="O20:P26" si="9">AVERAGE(H20,H88)</f>
        <v>0.05</v>
      </c>
      <c r="P20">
        <f t="shared" si="9"/>
        <v>0.4</v>
      </c>
      <c r="Q20">
        <f t="shared" si="8"/>
        <v>0.35000000000000003</v>
      </c>
    </row>
    <row r="21" spans="1:17" x14ac:dyDescent="0.3">
      <c r="A21" t="s">
        <v>111</v>
      </c>
      <c r="B21" t="s">
        <v>52</v>
      </c>
      <c r="C21">
        <v>4</v>
      </c>
      <c r="D21">
        <v>10</v>
      </c>
      <c r="G21">
        <v>3</v>
      </c>
      <c r="H21">
        <f t="shared" si="5"/>
        <v>0.4</v>
      </c>
      <c r="I21">
        <f t="shared" si="6"/>
        <v>0.3</v>
      </c>
      <c r="J21">
        <f t="shared" si="7"/>
        <v>-0.10000000000000003</v>
      </c>
      <c r="N21">
        <v>3</v>
      </c>
      <c r="O21">
        <f t="shared" si="9"/>
        <v>0.35</v>
      </c>
      <c r="P21">
        <f t="shared" si="9"/>
        <v>0.35</v>
      </c>
      <c r="Q21">
        <f t="shared" si="8"/>
        <v>0</v>
      </c>
    </row>
    <row r="22" spans="1:17" x14ac:dyDescent="0.3">
      <c r="A22" t="s">
        <v>112</v>
      </c>
      <c r="B22" t="s">
        <v>52</v>
      </c>
      <c r="C22">
        <v>2</v>
      </c>
      <c r="D22">
        <v>10</v>
      </c>
      <c r="G22">
        <v>4</v>
      </c>
      <c r="H22">
        <f t="shared" si="5"/>
        <v>0.2</v>
      </c>
      <c r="I22">
        <f t="shared" si="6"/>
        <v>0.6</v>
      </c>
      <c r="J22">
        <f t="shared" si="7"/>
        <v>0.39999999999999997</v>
      </c>
      <c r="N22">
        <v>4</v>
      </c>
      <c r="O22">
        <f t="shared" si="9"/>
        <v>0.25</v>
      </c>
      <c r="P22">
        <f t="shared" si="9"/>
        <v>0.55000000000000004</v>
      </c>
      <c r="Q22">
        <f t="shared" si="8"/>
        <v>0.30000000000000004</v>
      </c>
    </row>
    <row r="23" spans="1:17" x14ac:dyDescent="0.3">
      <c r="A23" t="s">
        <v>113</v>
      </c>
      <c r="B23" t="s">
        <v>52</v>
      </c>
      <c r="C23">
        <v>9</v>
      </c>
      <c r="D23">
        <v>10</v>
      </c>
      <c r="G23">
        <v>5</v>
      </c>
      <c r="H23">
        <f t="shared" si="5"/>
        <v>0.9</v>
      </c>
      <c r="I23">
        <f t="shared" si="6"/>
        <v>0.8</v>
      </c>
      <c r="J23">
        <f t="shared" si="7"/>
        <v>-9.9999999999999978E-2</v>
      </c>
      <c r="N23">
        <v>5</v>
      </c>
      <c r="O23">
        <f t="shared" si="9"/>
        <v>0.8</v>
      </c>
      <c r="P23">
        <f t="shared" si="9"/>
        <v>0.8</v>
      </c>
      <c r="Q23">
        <f t="shared" si="8"/>
        <v>0</v>
      </c>
    </row>
    <row r="24" spans="1:17" x14ac:dyDescent="0.3">
      <c r="A24" t="s">
        <v>114</v>
      </c>
      <c r="B24" t="s">
        <v>52</v>
      </c>
      <c r="C24">
        <v>8</v>
      </c>
      <c r="D24">
        <v>10</v>
      </c>
      <c r="G24">
        <v>6</v>
      </c>
      <c r="H24">
        <f t="shared" si="5"/>
        <v>0.8</v>
      </c>
      <c r="I24">
        <f t="shared" si="6"/>
        <v>0.8</v>
      </c>
      <c r="J24">
        <f t="shared" si="7"/>
        <v>0</v>
      </c>
      <c r="N24">
        <v>6</v>
      </c>
      <c r="O24">
        <f t="shared" si="9"/>
        <v>0.65</v>
      </c>
      <c r="P24">
        <f t="shared" si="9"/>
        <v>0.9</v>
      </c>
      <c r="Q24">
        <f t="shared" si="8"/>
        <v>0.25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1</v>
      </c>
      <c r="J25">
        <f t="shared" si="7"/>
        <v>0</v>
      </c>
      <c r="N25">
        <v>7</v>
      </c>
      <c r="O25">
        <f t="shared" si="9"/>
        <v>0.95</v>
      </c>
      <c r="P25">
        <f t="shared" si="9"/>
        <v>0.9</v>
      </c>
      <c r="Q25">
        <f t="shared" si="8"/>
        <v>-4.9999999999999933E-2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0.9</v>
      </c>
      <c r="J26">
        <f t="shared" si="7"/>
        <v>-9.9999999999999978E-2</v>
      </c>
      <c r="N26">
        <v>8</v>
      </c>
      <c r="O26">
        <f t="shared" si="9"/>
        <v>1</v>
      </c>
      <c r="P26">
        <f t="shared" si="9"/>
        <v>0.9</v>
      </c>
      <c r="Q26">
        <f t="shared" si="8"/>
        <v>-9.9999999999999978E-2</v>
      </c>
    </row>
    <row r="27" spans="1:17" x14ac:dyDescent="0.3">
      <c r="A27" t="s">
        <v>77</v>
      </c>
      <c r="B27" t="s">
        <v>52</v>
      </c>
      <c r="C27">
        <v>1</v>
      </c>
      <c r="D27">
        <v>10</v>
      </c>
      <c r="I27" t="s">
        <v>47</v>
      </c>
      <c r="J27">
        <f>100*SUM(J19:J26)/8</f>
        <v>6.25</v>
      </c>
      <c r="P27" t="s">
        <v>47</v>
      </c>
      <c r="Q27">
        <f>100*SUM(Q19:Q26)/8</f>
        <v>10.625000000000002</v>
      </c>
    </row>
    <row r="28" spans="1:17" x14ac:dyDescent="0.3">
      <c r="A28" t="s">
        <v>78</v>
      </c>
      <c r="B28" t="s">
        <v>52</v>
      </c>
      <c r="C28">
        <v>3</v>
      </c>
      <c r="D28">
        <v>10</v>
      </c>
    </row>
    <row r="29" spans="1:17" x14ac:dyDescent="0.3">
      <c r="A29" t="s">
        <v>79</v>
      </c>
      <c r="B29" t="s">
        <v>52</v>
      </c>
      <c r="C29">
        <v>3</v>
      </c>
      <c r="D29">
        <v>10</v>
      </c>
    </row>
    <row r="30" spans="1:17" x14ac:dyDescent="0.3">
      <c r="A30" t="s">
        <v>80</v>
      </c>
      <c r="B30" t="s">
        <v>52</v>
      </c>
      <c r="C30">
        <v>6</v>
      </c>
      <c r="D30">
        <v>10</v>
      </c>
    </row>
    <row r="31" spans="1:17" x14ac:dyDescent="0.3">
      <c r="A31" t="s">
        <v>81</v>
      </c>
      <c r="B31" t="s">
        <v>52</v>
      </c>
      <c r="C31">
        <v>8</v>
      </c>
      <c r="D31">
        <v>10</v>
      </c>
    </row>
    <row r="32" spans="1:17" x14ac:dyDescent="0.3">
      <c r="A32" t="s">
        <v>82</v>
      </c>
      <c r="B32" t="s">
        <v>52</v>
      </c>
      <c r="C32">
        <v>8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9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1</v>
      </c>
      <c r="D35">
        <v>10</v>
      </c>
      <c r="F35" t="s">
        <v>49</v>
      </c>
      <c r="G35">
        <v>1</v>
      </c>
      <c r="H35">
        <f t="shared" ref="H35:H42" si="10">C35/D35</f>
        <v>0.1</v>
      </c>
      <c r="I35">
        <f t="shared" ref="I35:I42" si="11">C43/D43</f>
        <v>0</v>
      </c>
      <c r="J35">
        <f t="shared" ref="J35:J42" si="12">I35-H35</f>
        <v>-0.1</v>
      </c>
      <c r="M35" t="s">
        <v>49</v>
      </c>
      <c r="N35">
        <v>1</v>
      </c>
      <c r="O35">
        <f>AVERAGE(H35,H103)</f>
        <v>0.05</v>
      </c>
      <c r="P35">
        <f>AVERAGE(I35,I103)</f>
        <v>0</v>
      </c>
      <c r="Q35">
        <f t="shared" ref="Q35:Q42" si="13">P35-O35</f>
        <v>-0.05</v>
      </c>
    </row>
    <row r="36" spans="1:17" x14ac:dyDescent="0.3">
      <c r="A36" t="s">
        <v>118</v>
      </c>
      <c r="B36" t="s">
        <v>52</v>
      </c>
      <c r="C36">
        <v>1</v>
      </c>
      <c r="D36">
        <v>10</v>
      </c>
      <c r="G36">
        <v>2</v>
      </c>
      <c r="H36">
        <f t="shared" si="10"/>
        <v>0.1</v>
      </c>
      <c r="I36">
        <f t="shared" si="11"/>
        <v>0.1</v>
      </c>
      <c r="J36">
        <f t="shared" si="12"/>
        <v>0</v>
      </c>
      <c r="N36">
        <v>2</v>
      </c>
      <c r="O36">
        <f t="shared" ref="O36:P42" si="14">AVERAGE(H36,H104)</f>
        <v>0.05</v>
      </c>
      <c r="P36">
        <f t="shared" si="14"/>
        <v>0.1</v>
      </c>
      <c r="Q36">
        <f t="shared" si="13"/>
        <v>0.05</v>
      </c>
    </row>
    <row r="37" spans="1:17" x14ac:dyDescent="0.3">
      <c r="A37" t="s">
        <v>119</v>
      </c>
      <c r="B37" t="s">
        <v>52</v>
      </c>
      <c r="C37">
        <v>2</v>
      </c>
      <c r="D37">
        <v>10</v>
      </c>
      <c r="G37">
        <v>3</v>
      </c>
      <c r="H37">
        <f t="shared" si="10"/>
        <v>0.2</v>
      </c>
      <c r="I37">
        <f t="shared" si="11"/>
        <v>0.2</v>
      </c>
      <c r="J37">
        <f t="shared" si="12"/>
        <v>0</v>
      </c>
      <c r="N37">
        <v>3</v>
      </c>
      <c r="O37">
        <f t="shared" si="14"/>
        <v>0.2</v>
      </c>
      <c r="P37">
        <f t="shared" si="14"/>
        <v>0.25</v>
      </c>
      <c r="Q37">
        <f t="shared" si="13"/>
        <v>4.9999999999999989E-2</v>
      </c>
    </row>
    <row r="38" spans="1:17" x14ac:dyDescent="0.3">
      <c r="A38" t="s">
        <v>120</v>
      </c>
      <c r="B38" t="s">
        <v>52</v>
      </c>
      <c r="C38">
        <v>7</v>
      </c>
      <c r="D38">
        <v>10</v>
      </c>
      <c r="G38">
        <v>4</v>
      </c>
      <c r="H38">
        <f t="shared" si="10"/>
        <v>0.7</v>
      </c>
      <c r="I38">
        <f t="shared" si="11"/>
        <v>0.6</v>
      </c>
      <c r="J38">
        <f t="shared" si="12"/>
        <v>-9.9999999999999978E-2</v>
      </c>
      <c r="N38">
        <v>4</v>
      </c>
      <c r="O38">
        <f t="shared" si="14"/>
        <v>0.5</v>
      </c>
      <c r="P38">
        <f t="shared" si="14"/>
        <v>0.55000000000000004</v>
      </c>
      <c r="Q38">
        <f t="shared" si="13"/>
        <v>5.0000000000000044E-2</v>
      </c>
    </row>
    <row r="39" spans="1:17" x14ac:dyDescent="0.3">
      <c r="A39" t="s">
        <v>121</v>
      </c>
      <c r="B39" t="s">
        <v>52</v>
      </c>
      <c r="C39">
        <v>7</v>
      </c>
      <c r="D39">
        <v>10</v>
      </c>
      <c r="G39">
        <v>5</v>
      </c>
      <c r="H39">
        <f t="shared" si="10"/>
        <v>0.7</v>
      </c>
      <c r="I39">
        <f t="shared" si="11"/>
        <v>1</v>
      </c>
      <c r="J39">
        <f t="shared" si="12"/>
        <v>0.30000000000000004</v>
      </c>
      <c r="N39">
        <v>5</v>
      </c>
      <c r="O39">
        <f t="shared" si="14"/>
        <v>0.75</v>
      </c>
      <c r="P39">
        <f t="shared" si="14"/>
        <v>0.95</v>
      </c>
      <c r="Q39">
        <f t="shared" si="13"/>
        <v>0.19999999999999996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0.95</v>
      </c>
      <c r="P40">
        <f t="shared" si="14"/>
        <v>0.85</v>
      </c>
      <c r="Q40">
        <f t="shared" si="13"/>
        <v>-9.9999999999999978E-2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1</v>
      </c>
      <c r="P41">
        <f t="shared" si="14"/>
        <v>0.95</v>
      </c>
      <c r="Q41">
        <f t="shared" si="13"/>
        <v>-5.0000000000000044E-2</v>
      </c>
    </row>
    <row r="42" spans="1:17" x14ac:dyDescent="0.3">
      <c r="A42" t="s">
        <v>124</v>
      </c>
      <c r="B42" t="s">
        <v>52</v>
      </c>
      <c r="C42">
        <v>9</v>
      </c>
      <c r="D42">
        <v>10</v>
      </c>
      <c r="G42">
        <v>8</v>
      </c>
      <c r="H42">
        <f t="shared" si="10"/>
        <v>0.9</v>
      </c>
      <c r="I42">
        <f t="shared" si="11"/>
        <v>1</v>
      </c>
      <c r="J42">
        <f t="shared" si="12"/>
        <v>9.9999999999999978E-2</v>
      </c>
      <c r="N42">
        <v>8</v>
      </c>
      <c r="O42">
        <f t="shared" si="14"/>
        <v>0.95</v>
      </c>
      <c r="P42">
        <f t="shared" si="14"/>
        <v>0.95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2.5000000000000004</v>
      </c>
      <c r="P43" t="s">
        <v>47</v>
      </c>
      <c r="Q43">
        <f>100*SUM(Q35:Q42)/8</f>
        <v>1.8749999999999996</v>
      </c>
    </row>
    <row r="44" spans="1:17" x14ac:dyDescent="0.3">
      <c r="A44" t="s">
        <v>86</v>
      </c>
      <c r="B44" t="s">
        <v>52</v>
      </c>
      <c r="C44">
        <v>1</v>
      </c>
      <c r="D44">
        <v>10</v>
      </c>
    </row>
    <row r="45" spans="1:17" x14ac:dyDescent="0.3">
      <c r="A45" t="s">
        <v>87</v>
      </c>
      <c r="B45" t="s">
        <v>52</v>
      </c>
      <c r="C45">
        <v>2</v>
      </c>
      <c r="D45">
        <v>10</v>
      </c>
    </row>
    <row r="46" spans="1:17" x14ac:dyDescent="0.3">
      <c r="A46" t="s">
        <v>88</v>
      </c>
      <c r="B46" t="s">
        <v>52</v>
      </c>
      <c r="C46">
        <v>6</v>
      </c>
      <c r="D46">
        <v>10</v>
      </c>
    </row>
    <row r="47" spans="1:17" x14ac:dyDescent="0.3">
      <c r="A47" t="s">
        <v>89</v>
      </c>
      <c r="B47" t="s">
        <v>52</v>
      </c>
      <c r="C47">
        <v>10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3</v>
      </c>
      <c r="D51">
        <v>10</v>
      </c>
      <c r="F51" t="s">
        <v>50</v>
      </c>
      <c r="G51">
        <v>1</v>
      </c>
      <c r="H51">
        <f t="shared" ref="H51:H58" si="15">C51/D51</f>
        <v>0.3</v>
      </c>
      <c r="I51">
        <f t="shared" ref="I51:I58" si="16">C59/D59</f>
        <v>0</v>
      </c>
      <c r="J51">
        <f t="shared" ref="J51:J58" si="17">I51-H51</f>
        <v>-0.3</v>
      </c>
      <c r="M51" t="s">
        <v>50</v>
      </c>
      <c r="N51">
        <v>1</v>
      </c>
      <c r="O51">
        <f>AVERAGE(H51,H119)</f>
        <v>0.15</v>
      </c>
      <c r="P51">
        <f>AVERAGE(I51,I119)</f>
        <v>0</v>
      </c>
      <c r="Q51">
        <f t="shared" ref="Q51:Q58" si="18">P51-O51</f>
        <v>-0.15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0.3</v>
      </c>
      <c r="J52">
        <f t="shared" si="17"/>
        <v>0.3</v>
      </c>
      <c r="N52">
        <v>2</v>
      </c>
      <c r="O52">
        <f t="shared" ref="O52:P58" si="19">AVERAGE(H52,H120)</f>
        <v>0.1</v>
      </c>
      <c r="P52">
        <f t="shared" si="19"/>
        <v>0.25</v>
      </c>
      <c r="Q52">
        <f t="shared" si="18"/>
        <v>0.15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0.1</v>
      </c>
      <c r="J53">
        <f t="shared" si="17"/>
        <v>0</v>
      </c>
      <c r="N53">
        <v>3</v>
      </c>
      <c r="O53">
        <f t="shared" si="19"/>
        <v>0.15000000000000002</v>
      </c>
      <c r="P53">
        <f t="shared" si="19"/>
        <v>0.15000000000000002</v>
      </c>
      <c r="Q53">
        <f t="shared" si="18"/>
        <v>0</v>
      </c>
    </row>
    <row r="54" spans="1:17" x14ac:dyDescent="0.3">
      <c r="A54" t="s">
        <v>128</v>
      </c>
      <c r="B54" t="s">
        <v>52</v>
      </c>
      <c r="C54">
        <v>2</v>
      </c>
      <c r="D54">
        <v>10</v>
      </c>
      <c r="G54">
        <v>4</v>
      </c>
      <c r="H54">
        <f t="shared" si="15"/>
        <v>0.2</v>
      </c>
      <c r="I54">
        <f t="shared" si="16"/>
        <v>0.1</v>
      </c>
      <c r="J54">
        <f t="shared" si="17"/>
        <v>-0.1</v>
      </c>
      <c r="N54">
        <v>4</v>
      </c>
      <c r="O54">
        <f t="shared" si="19"/>
        <v>0.25</v>
      </c>
      <c r="P54">
        <f t="shared" si="19"/>
        <v>0.3</v>
      </c>
      <c r="Q54">
        <f t="shared" si="18"/>
        <v>4.9999999999999989E-2</v>
      </c>
    </row>
    <row r="55" spans="1:17" x14ac:dyDescent="0.3">
      <c r="A55" t="s">
        <v>129</v>
      </c>
      <c r="B55" t="s">
        <v>52</v>
      </c>
      <c r="C55">
        <v>8</v>
      </c>
      <c r="D55">
        <v>10</v>
      </c>
      <c r="G55">
        <v>5</v>
      </c>
      <c r="H55">
        <f t="shared" si="15"/>
        <v>0.8</v>
      </c>
      <c r="I55">
        <f t="shared" si="16"/>
        <v>0.6</v>
      </c>
      <c r="J55">
        <f t="shared" si="17"/>
        <v>-0.20000000000000007</v>
      </c>
      <c r="N55">
        <v>5</v>
      </c>
      <c r="O55">
        <f t="shared" si="19"/>
        <v>0.8</v>
      </c>
      <c r="P55">
        <f t="shared" si="19"/>
        <v>0.64999999999999991</v>
      </c>
      <c r="Q55">
        <f t="shared" si="18"/>
        <v>-0.15000000000000013</v>
      </c>
    </row>
    <row r="56" spans="1:17" x14ac:dyDescent="0.3">
      <c r="A56" t="s">
        <v>130</v>
      </c>
      <c r="B56" t="s">
        <v>52</v>
      </c>
      <c r="C56">
        <v>10</v>
      </c>
      <c r="D56">
        <v>10</v>
      </c>
      <c r="G56">
        <v>6</v>
      </c>
      <c r="H56">
        <f t="shared" si="15"/>
        <v>1</v>
      </c>
      <c r="I56">
        <f t="shared" si="16"/>
        <v>0.9</v>
      </c>
      <c r="J56">
        <f t="shared" si="17"/>
        <v>-9.9999999999999978E-2</v>
      </c>
      <c r="N56">
        <v>6</v>
      </c>
      <c r="O56">
        <f t="shared" si="19"/>
        <v>0.85</v>
      </c>
      <c r="P56">
        <f t="shared" si="19"/>
        <v>0.75</v>
      </c>
      <c r="Q56">
        <f t="shared" si="18"/>
        <v>-9.9999999999999978E-2</v>
      </c>
    </row>
    <row r="57" spans="1:17" x14ac:dyDescent="0.3">
      <c r="A57" t="s">
        <v>131</v>
      </c>
      <c r="B57" t="s">
        <v>52</v>
      </c>
      <c r="C57">
        <v>10</v>
      </c>
      <c r="D57">
        <v>10</v>
      </c>
      <c r="G57">
        <v>7</v>
      </c>
      <c r="H57">
        <f t="shared" si="15"/>
        <v>1</v>
      </c>
      <c r="I57">
        <f t="shared" si="16"/>
        <v>0.8</v>
      </c>
      <c r="J57">
        <f t="shared" si="17"/>
        <v>-0.19999999999999996</v>
      </c>
      <c r="N57">
        <v>7</v>
      </c>
      <c r="O57">
        <f t="shared" si="19"/>
        <v>0.95</v>
      </c>
      <c r="P57">
        <f t="shared" si="19"/>
        <v>0.85000000000000009</v>
      </c>
      <c r="Q57">
        <f t="shared" si="18"/>
        <v>-9.9999999999999867E-2</v>
      </c>
    </row>
    <row r="58" spans="1:17" x14ac:dyDescent="0.3">
      <c r="A58" t="s">
        <v>132</v>
      </c>
      <c r="B58" t="s">
        <v>52</v>
      </c>
      <c r="C58">
        <v>9</v>
      </c>
      <c r="D58">
        <v>10</v>
      </c>
      <c r="G58">
        <v>8</v>
      </c>
      <c r="H58">
        <f t="shared" si="15"/>
        <v>0.9</v>
      </c>
      <c r="I58">
        <f t="shared" si="16"/>
        <v>1</v>
      </c>
      <c r="J58">
        <f t="shared" si="17"/>
        <v>9.9999999999999978E-2</v>
      </c>
      <c r="N58">
        <v>8</v>
      </c>
      <c r="O58">
        <f t="shared" si="19"/>
        <v>0.95</v>
      </c>
      <c r="P58">
        <f t="shared" si="19"/>
        <v>0.8</v>
      </c>
      <c r="Q58">
        <f t="shared" si="18"/>
        <v>-0.14999999999999991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-6.25</v>
      </c>
      <c r="P59" t="s">
        <v>47</v>
      </c>
      <c r="Q59">
        <f>100*SUM(Q51:Q58)/8</f>
        <v>-5.6249999999999991</v>
      </c>
    </row>
    <row r="60" spans="1:17" x14ac:dyDescent="0.3">
      <c r="A60" t="s">
        <v>94</v>
      </c>
      <c r="B60" t="s">
        <v>52</v>
      </c>
      <c r="C60">
        <v>3</v>
      </c>
      <c r="D60">
        <v>10</v>
      </c>
    </row>
    <row r="61" spans="1:17" x14ac:dyDescent="0.3">
      <c r="A61" t="s">
        <v>95</v>
      </c>
      <c r="B61" t="s">
        <v>52</v>
      </c>
      <c r="C61">
        <v>1</v>
      </c>
      <c r="D61">
        <v>10</v>
      </c>
    </row>
    <row r="62" spans="1:17" x14ac:dyDescent="0.3">
      <c r="A62" t="s">
        <v>96</v>
      </c>
      <c r="B62" t="s">
        <v>52</v>
      </c>
      <c r="C62">
        <v>1</v>
      </c>
      <c r="D62">
        <v>10</v>
      </c>
    </row>
    <row r="63" spans="1:17" x14ac:dyDescent="0.3">
      <c r="A63" t="s">
        <v>97</v>
      </c>
      <c r="B63" t="s">
        <v>52</v>
      </c>
      <c r="C63">
        <v>6</v>
      </c>
      <c r="D63">
        <v>10</v>
      </c>
    </row>
    <row r="64" spans="1:17" x14ac:dyDescent="0.3">
      <c r="A64" t="s">
        <v>98</v>
      </c>
      <c r="B64" t="s">
        <v>52</v>
      </c>
      <c r="C64">
        <v>9</v>
      </c>
      <c r="D64">
        <v>10</v>
      </c>
    </row>
    <row r="65" spans="1:10" x14ac:dyDescent="0.3">
      <c r="A65" t="s">
        <v>99</v>
      </c>
      <c r="B65" t="s">
        <v>52</v>
      </c>
      <c r="C65">
        <v>8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5</v>
      </c>
      <c r="D73">
        <v>10</v>
      </c>
      <c r="G73">
        <v>3</v>
      </c>
      <c r="H73">
        <f t="shared" si="20"/>
        <v>0.5</v>
      </c>
      <c r="I73">
        <f t="shared" si="21"/>
        <v>0.1</v>
      </c>
      <c r="J73">
        <f t="shared" si="22"/>
        <v>-0.4</v>
      </c>
    </row>
    <row r="74" spans="1:10" x14ac:dyDescent="0.3">
      <c r="A74" t="s">
        <v>104</v>
      </c>
      <c r="B74" t="s">
        <v>57</v>
      </c>
      <c r="C74">
        <v>5</v>
      </c>
      <c r="D74">
        <v>10</v>
      </c>
      <c r="G74">
        <v>4</v>
      </c>
      <c r="H74">
        <f t="shared" si="20"/>
        <v>0.5</v>
      </c>
      <c r="I74">
        <f t="shared" si="21"/>
        <v>0.1</v>
      </c>
      <c r="J74">
        <f t="shared" si="22"/>
        <v>-0.4</v>
      </c>
    </row>
    <row r="75" spans="1:10" x14ac:dyDescent="0.3">
      <c r="A75" t="s">
        <v>105</v>
      </c>
      <c r="B75" t="s">
        <v>57</v>
      </c>
      <c r="C75">
        <v>7</v>
      </c>
      <c r="D75">
        <v>10</v>
      </c>
      <c r="G75">
        <v>5</v>
      </c>
      <c r="H75">
        <f t="shared" si="20"/>
        <v>0.7</v>
      </c>
      <c r="I75">
        <f t="shared" si="21"/>
        <v>0.9</v>
      </c>
      <c r="J75">
        <f t="shared" si="22"/>
        <v>0.20000000000000007</v>
      </c>
    </row>
    <row r="76" spans="1:10" x14ac:dyDescent="0.3">
      <c r="A76" t="s">
        <v>106</v>
      </c>
      <c r="B76" t="s">
        <v>57</v>
      </c>
      <c r="C76">
        <v>8</v>
      </c>
      <c r="D76">
        <v>10</v>
      </c>
      <c r="G76">
        <v>6</v>
      </c>
      <c r="H76">
        <f t="shared" si="20"/>
        <v>0.8</v>
      </c>
      <c r="I76">
        <f t="shared" si="21"/>
        <v>1</v>
      </c>
      <c r="J76">
        <f t="shared" si="22"/>
        <v>0.19999999999999996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9</v>
      </c>
      <c r="D78">
        <v>10</v>
      </c>
      <c r="G78">
        <v>8</v>
      </c>
      <c r="H78">
        <f t="shared" si="20"/>
        <v>0.9</v>
      </c>
      <c r="I78">
        <f t="shared" si="21"/>
        <v>1</v>
      </c>
      <c r="J78">
        <f t="shared" si="22"/>
        <v>9.9999999999999978E-2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-3.7500000000000004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1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9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0.1</v>
      </c>
      <c r="J87">
        <f t="shared" ref="J87:J94" si="25">I87-H87</f>
        <v>0.1</v>
      </c>
    </row>
    <row r="88" spans="1:10" x14ac:dyDescent="0.3">
      <c r="A88" t="s">
        <v>110</v>
      </c>
      <c r="B88" t="s">
        <v>57</v>
      </c>
      <c r="C88">
        <v>1</v>
      </c>
      <c r="D88">
        <v>10</v>
      </c>
      <c r="G88">
        <v>2</v>
      </c>
      <c r="H88">
        <f t="shared" si="23"/>
        <v>0.1</v>
      </c>
      <c r="I88">
        <f t="shared" si="24"/>
        <v>0.5</v>
      </c>
      <c r="J88">
        <f t="shared" si="25"/>
        <v>0.4</v>
      </c>
    </row>
    <row r="89" spans="1:10" x14ac:dyDescent="0.3">
      <c r="A89" t="s">
        <v>111</v>
      </c>
      <c r="B89" t="s">
        <v>57</v>
      </c>
      <c r="C89">
        <v>3</v>
      </c>
      <c r="D89">
        <v>10</v>
      </c>
      <c r="G89">
        <v>3</v>
      </c>
      <c r="H89">
        <f t="shared" si="23"/>
        <v>0.3</v>
      </c>
      <c r="I89">
        <f t="shared" si="24"/>
        <v>0.4</v>
      </c>
      <c r="J89">
        <f t="shared" si="25"/>
        <v>0.10000000000000003</v>
      </c>
    </row>
    <row r="90" spans="1:10" x14ac:dyDescent="0.3">
      <c r="A90" t="s">
        <v>112</v>
      </c>
      <c r="B90" t="s">
        <v>57</v>
      </c>
      <c r="C90">
        <v>3</v>
      </c>
      <c r="D90">
        <v>10</v>
      </c>
      <c r="G90">
        <v>4</v>
      </c>
      <c r="H90">
        <f t="shared" si="23"/>
        <v>0.3</v>
      </c>
      <c r="I90">
        <f t="shared" si="24"/>
        <v>0.5</v>
      </c>
      <c r="J90">
        <f t="shared" si="25"/>
        <v>0.2</v>
      </c>
    </row>
    <row r="91" spans="1:10" x14ac:dyDescent="0.3">
      <c r="A91" t="s">
        <v>113</v>
      </c>
      <c r="B91" t="s">
        <v>57</v>
      </c>
      <c r="C91">
        <v>7</v>
      </c>
      <c r="D91">
        <v>10</v>
      </c>
      <c r="G91">
        <v>5</v>
      </c>
      <c r="H91">
        <f t="shared" si="23"/>
        <v>0.7</v>
      </c>
      <c r="I91">
        <f t="shared" si="24"/>
        <v>0.8</v>
      </c>
      <c r="J91">
        <f t="shared" si="25"/>
        <v>0.10000000000000009</v>
      </c>
    </row>
    <row r="92" spans="1:10" x14ac:dyDescent="0.3">
      <c r="A92" t="s">
        <v>114</v>
      </c>
      <c r="B92" t="s">
        <v>57</v>
      </c>
      <c r="C92">
        <v>5</v>
      </c>
      <c r="D92">
        <v>10</v>
      </c>
      <c r="G92">
        <v>6</v>
      </c>
      <c r="H92">
        <f t="shared" si="23"/>
        <v>0.5</v>
      </c>
      <c r="I92">
        <f t="shared" si="24"/>
        <v>1</v>
      </c>
      <c r="J92">
        <f t="shared" si="25"/>
        <v>0.5</v>
      </c>
    </row>
    <row r="93" spans="1:10" x14ac:dyDescent="0.3">
      <c r="A93" t="s">
        <v>115</v>
      </c>
      <c r="B93" t="s">
        <v>57</v>
      </c>
      <c r="C93">
        <v>9</v>
      </c>
      <c r="D93">
        <v>10</v>
      </c>
      <c r="G93">
        <v>7</v>
      </c>
      <c r="H93">
        <f t="shared" si="23"/>
        <v>0.9</v>
      </c>
      <c r="I93">
        <f t="shared" si="24"/>
        <v>0.8</v>
      </c>
      <c r="J93">
        <f t="shared" si="25"/>
        <v>-9.9999999999999978E-2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0.9</v>
      </c>
      <c r="J94">
        <f t="shared" si="25"/>
        <v>-9.9999999999999978E-2</v>
      </c>
    </row>
    <row r="95" spans="1:10" x14ac:dyDescent="0.3">
      <c r="A95" t="s">
        <v>77</v>
      </c>
      <c r="B95" t="s">
        <v>57</v>
      </c>
      <c r="C95">
        <v>1</v>
      </c>
      <c r="D95">
        <v>10</v>
      </c>
      <c r="I95" t="s">
        <v>47</v>
      </c>
      <c r="J95">
        <f>100*SUM(J87:J94)/8</f>
        <v>15.000000000000002</v>
      </c>
    </row>
    <row r="96" spans="1:10" x14ac:dyDescent="0.3">
      <c r="A96" t="s">
        <v>78</v>
      </c>
      <c r="B96" t="s">
        <v>57</v>
      </c>
      <c r="C96">
        <v>5</v>
      </c>
      <c r="D96">
        <v>10</v>
      </c>
    </row>
    <row r="97" spans="1:10" x14ac:dyDescent="0.3">
      <c r="A97" t="s">
        <v>79</v>
      </c>
      <c r="B97" t="s">
        <v>57</v>
      </c>
      <c r="C97">
        <v>4</v>
      </c>
      <c r="D97">
        <v>10</v>
      </c>
    </row>
    <row r="98" spans="1:10" x14ac:dyDescent="0.3">
      <c r="A98" t="s">
        <v>80</v>
      </c>
      <c r="B98" t="s">
        <v>57</v>
      </c>
      <c r="C98">
        <v>5</v>
      </c>
      <c r="D98">
        <v>10</v>
      </c>
    </row>
    <row r="99" spans="1:10" x14ac:dyDescent="0.3">
      <c r="A99" t="s">
        <v>81</v>
      </c>
      <c r="B99" t="s">
        <v>57</v>
      </c>
      <c r="C99">
        <v>8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8</v>
      </c>
      <c r="D101">
        <v>10</v>
      </c>
    </row>
    <row r="102" spans="1:10" x14ac:dyDescent="0.3">
      <c r="A102" t="s">
        <v>84</v>
      </c>
      <c r="B102" t="s">
        <v>57</v>
      </c>
      <c r="C102">
        <v>9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0.1</v>
      </c>
      <c r="J104">
        <f t="shared" si="28"/>
        <v>0.1</v>
      </c>
    </row>
    <row r="105" spans="1:10" x14ac:dyDescent="0.3">
      <c r="A105" t="s">
        <v>119</v>
      </c>
      <c r="B105" t="s">
        <v>57</v>
      </c>
      <c r="C105">
        <v>2</v>
      </c>
      <c r="D105">
        <v>10</v>
      </c>
      <c r="G105">
        <v>3</v>
      </c>
      <c r="H105">
        <f t="shared" si="26"/>
        <v>0.2</v>
      </c>
      <c r="I105">
        <f t="shared" si="27"/>
        <v>0.3</v>
      </c>
      <c r="J105">
        <f t="shared" si="28"/>
        <v>9.9999999999999978E-2</v>
      </c>
    </row>
    <row r="106" spans="1:10" x14ac:dyDescent="0.3">
      <c r="A106" t="s">
        <v>120</v>
      </c>
      <c r="B106" t="s">
        <v>57</v>
      </c>
      <c r="C106">
        <v>3</v>
      </c>
      <c r="D106">
        <v>10</v>
      </c>
      <c r="G106">
        <v>4</v>
      </c>
      <c r="H106">
        <f t="shared" si="26"/>
        <v>0.3</v>
      </c>
      <c r="I106">
        <f t="shared" si="27"/>
        <v>0.5</v>
      </c>
      <c r="J106">
        <f t="shared" si="28"/>
        <v>0.2</v>
      </c>
    </row>
    <row r="107" spans="1:10" x14ac:dyDescent="0.3">
      <c r="A107" t="s">
        <v>121</v>
      </c>
      <c r="B107" t="s">
        <v>57</v>
      </c>
      <c r="C107">
        <v>8</v>
      </c>
      <c r="D107">
        <v>10</v>
      </c>
      <c r="G107">
        <v>5</v>
      </c>
      <c r="H107">
        <f t="shared" si="26"/>
        <v>0.8</v>
      </c>
      <c r="I107">
        <f t="shared" si="27"/>
        <v>0.9</v>
      </c>
      <c r="J107">
        <f t="shared" si="28"/>
        <v>9.9999999999999978E-2</v>
      </c>
    </row>
    <row r="108" spans="1:10" x14ac:dyDescent="0.3">
      <c r="A108" t="s">
        <v>122</v>
      </c>
      <c r="B108" t="s">
        <v>57</v>
      </c>
      <c r="C108">
        <v>9</v>
      </c>
      <c r="D108">
        <v>10</v>
      </c>
      <c r="G108">
        <v>6</v>
      </c>
      <c r="H108">
        <f t="shared" si="26"/>
        <v>0.9</v>
      </c>
      <c r="I108">
        <f t="shared" si="27"/>
        <v>0.7</v>
      </c>
      <c r="J108">
        <f t="shared" si="28"/>
        <v>-0.20000000000000007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0.9</v>
      </c>
      <c r="J109">
        <f t="shared" si="28"/>
        <v>-9.9999999999999978E-2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0.9</v>
      </c>
      <c r="J110">
        <f t="shared" si="28"/>
        <v>-9.9999999999999978E-2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1.2499999999999998</v>
      </c>
    </row>
    <row r="112" spans="1:10" x14ac:dyDescent="0.3">
      <c r="A112" t="s">
        <v>86</v>
      </c>
      <c r="B112" t="s">
        <v>57</v>
      </c>
      <c r="C112">
        <v>1</v>
      </c>
      <c r="D112">
        <v>10</v>
      </c>
    </row>
    <row r="113" spans="1:10" x14ac:dyDescent="0.3">
      <c r="A113" t="s">
        <v>87</v>
      </c>
      <c r="B113" t="s">
        <v>57</v>
      </c>
      <c r="C113">
        <v>3</v>
      </c>
      <c r="D113">
        <v>10</v>
      </c>
    </row>
    <row r="114" spans="1:10" x14ac:dyDescent="0.3">
      <c r="A114" t="s">
        <v>88</v>
      </c>
      <c r="B114" t="s">
        <v>57</v>
      </c>
      <c r="C114">
        <v>5</v>
      </c>
      <c r="D114">
        <v>10</v>
      </c>
    </row>
    <row r="115" spans="1:10" x14ac:dyDescent="0.3">
      <c r="A115" t="s">
        <v>89</v>
      </c>
      <c r="B115" t="s">
        <v>57</v>
      </c>
      <c r="C115">
        <v>9</v>
      </c>
      <c r="D115">
        <v>10</v>
      </c>
    </row>
    <row r="116" spans="1:10" x14ac:dyDescent="0.3">
      <c r="A116" t="s">
        <v>90</v>
      </c>
      <c r="B116" t="s">
        <v>57</v>
      </c>
      <c r="C116">
        <v>7</v>
      </c>
      <c r="D116">
        <v>10</v>
      </c>
    </row>
    <row r="117" spans="1:10" x14ac:dyDescent="0.3">
      <c r="A117" t="s">
        <v>91</v>
      </c>
      <c r="B117" t="s">
        <v>57</v>
      </c>
      <c r="C117">
        <v>9</v>
      </c>
      <c r="D117">
        <v>10</v>
      </c>
    </row>
    <row r="118" spans="1:10" x14ac:dyDescent="0.3">
      <c r="A118" t="s">
        <v>92</v>
      </c>
      <c r="B118" t="s">
        <v>57</v>
      </c>
      <c r="C118">
        <v>9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2</v>
      </c>
      <c r="D120">
        <v>10</v>
      </c>
      <c r="G120">
        <v>2</v>
      </c>
      <c r="H120">
        <f t="shared" si="29"/>
        <v>0.2</v>
      </c>
      <c r="I120">
        <f t="shared" si="30"/>
        <v>0.2</v>
      </c>
      <c r="J120">
        <f t="shared" si="31"/>
        <v>0</v>
      </c>
    </row>
    <row r="121" spans="1:10" x14ac:dyDescent="0.3">
      <c r="A121" t="s">
        <v>127</v>
      </c>
      <c r="B121" t="s">
        <v>57</v>
      </c>
      <c r="C121">
        <v>2</v>
      </c>
      <c r="D121">
        <v>10</v>
      </c>
      <c r="G121">
        <v>3</v>
      </c>
      <c r="H121">
        <f t="shared" si="29"/>
        <v>0.2</v>
      </c>
      <c r="I121">
        <f t="shared" si="30"/>
        <v>0.2</v>
      </c>
      <c r="J121">
        <f t="shared" si="31"/>
        <v>0</v>
      </c>
    </row>
    <row r="122" spans="1:10" x14ac:dyDescent="0.3">
      <c r="A122" t="s">
        <v>128</v>
      </c>
      <c r="B122" t="s">
        <v>57</v>
      </c>
      <c r="C122">
        <v>3</v>
      </c>
      <c r="D122">
        <v>10</v>
      </c>
      <c r="G122">
        <v>4</v>
      </c>
      <c r="H122">
        <f t="shared" si="29"/>
        <v>0.3</v>
      </c>
      <c r="I122">
        <f t="shared" si="30"/>
        <v>0.5</v>
      </c>
      <c r="J122">
        <f t="shared" si="31"/>
        <v>0.2</v>
      </c>
    </row>
    <row r="123" spans="1:10" x14ac:dyDescent="0.3">
      <c r="A123" t="s">
        <v>129</v>
      </c>
      <c r="B123" t="s">
        <v>57</v>
      </c>
      <c r="C123">
        <v>8</v>
      </c>
      <c r="D123">
        <v>10</v>
      </c>
      <c r="G123">
        <v>5</v>
      </c>
      <c r="H123">
        <f t="shared" si="29"/>
        <v>0.8</v>
      </c>
      <c r="I123">
        <f t="shared" si="30"/>
        <v>0.7</v>
      </c>
      <c r="J123">
        <f t="shared" si="31"/>
        <v>-0.10000000000000009</v>
      </c>
    </row>
    <row r="124" spans="1:10" x14ac:dyDescent="0.3">
      <c r="A124" t="s">
        <v>130</v>
      </c>
      <c r="B124" t="s">
        <v>57</v>
      </c>
      <c r="C124">
        <v>7</v>
      </c>
      <c r="D124">
        <v>10</v>
      </c>
      <c r="G124">
        <v>6</v>
      </c>
      <c r="H124">
        <f t="shared" si="29"/>
        <v>0.7</v>
      </c>
      <c r="I124">
        <f t="shared" si="30"/>
        <v>0.6</v>
      </c>
      <c r="J124">
        <f t="shared" si="31"/>
        <v>-9.9999999999999978E-2</v>
      </c>
    </row>
    <row r="125" spans="1:10" x14ac:dyDescent="0.3">
      <c r="A125" t="s">
        <v>131</v>
      </c>
      <c r="B125" t="s">
        <v>57</v>
      </c>
      <c r="C125">
        <v>9</v>
      </c>
      <c r="D125">
        <v>10</v>
      </c>
      <c r="G125">
        <v>7</v>
      </c>
      <c r="H125">
        <f t="shared" si="29"/>
        <v>0.9</v>
      </c>
      <c r="I125">
        <f t="shared" si="30"/>
        <v>0.9</v>
      </c>
      <c r="J125">
        <f t="shared" si="31"/>
        <v>0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0.6</v>
      </c>
      <c r="J126">
        <f t="shared" si="31"/>
        <v>-0.4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-5.0000000000000009</v>
      </c>
    </row>
    <row r="128" spans="1:10" x14ac:dyDescent="0.3">
      <c r="A128" t="s">
        <v>94</v>
      </c>
      <c r="B128" t="s">
        <v>57</v>
      </c>
      <c r="C128">
        <v>2</v>
      </c>
      <c r="D128">
        <v>10</v>
      </c>
    </row>
    <row r="129" spans="1:4" x14ac:dyDescent="0.3">
      <c r="A129" t="s">
        <v>95</v>
      </c>
      <c r="B129" t="s">
        <v>57</v>
      </c>
      <c r="C129">
        <v>2</v>
      </c>
      <c r="D129">
        <v>10</v>
      </c>
    </row>
    <row r="130" spans="1:4" x14ac:dyDescent="0.3">
      <c r="A130" t="s">
        <v>96</v>
      </c>
      <c r="B130" t="s">
        <v>57</v>
      </c>
      <c r="C130">
        <v>5</v>
      </c>
      <c r="D130">
        <v>10</v>
      </c>
    </row>
    <row r="131" spans="1:4" x14ac:dyDescent="0.3">
      <c r="A131" t="s">
        <v>97</v>
      </c>
      <c r="B131" t="s">
        <v>57</v>
      </c>
      <c r="C131">
        <v>7</v>
      </c>
      <c r="D131">
        <v>10</v>
      </c>
    </row>
    <row r="132" spans="1:4" x14ac:dyDescent="0.3">
      <c r="A132" t="s">
        <v>98</v>
      </c>
      <c r="B132" t="s">
        <v>57</v>
      </c>
      <c r="C132">
        <v>6</v>
      </c>
      <c r="D132">
        <v>10</v>
      </c>
    </row>
    <row r="133" spans="1:4" x14ac:dyDescent="0.3">
      <c r="A133" t="s">
        <v>99</v>
      </c>
      <c r="B133" t="s">
        <v>57</v>
      </c>
      <c r="C133">
        <v>9</v>
      </c>
      <c r="D133">
        <v>10</v>
      </c>
    </row>
    <row r="134" spans="1:4" x14ac:dyDescent="0.3">
      <c r="A134" t="s">
        <v>100</v>
      </c>
      <c r="B134" t="s">
        <v>57</v>
      </c>
      <c r="C134">
        <v>6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0.3</v>
      </c>
      <c r="J4">
        <f t="shared" si="2"/>
        <v>0.3</v>
      </c>
      <c r="N4">
        <v>2</v>
      </c>
      <c r="O4">
        <f t="shared" ref="O4:P10" si="4">AVERAGE(H4,H72)</f>
        <v>0</v>
      </c>
      <c r="P4">
        <f t="shared" si="4"/>
        <v>0.3</v>
      </c>
      <c r="Q4">
        <f t="shared" si="3"/>
        <v>0.3</v>
      </c>
    </row>
    <row r="5" spans="1:17" x14ac:dyDescent="0.3">
      <c r="A5" t="s">
        <v>103</v>
      </c>
      <c r="B5" t="s">
        <v>52</v>
      </c>
      <c r="C5">
        <v>1</v>
      </c>
      <c r="D5">
        <v>10</v>
      </c>
      <c r="G5">
        <v>3</v>
      </c>
      <c r="H5">
        <f t="shared" si="0"/>
        <v>0.1</v>
      </c>
      <c r="I5">
        <f t="shared" si="1"/>
        <v>0.3</v>
      </c>
      <c r="J5">
        <f t="shared" si="2"/>
        <v>0.19999999999999998</v>
      </c>
      <c r="N5">
        <v>3</v>
      </c>
      <c r="O5">
        <f t="shared" si="4"/>
        <v>0.05</v>
      </c>
      <c r="P5">
        <f t="shared" si="4"/>
        <v>0.2</v>
      </c>
      <c r="Q5">
        <f t="shared" si="3"/>
        <v>0.15000000000000002</v>
      </c>
    </row>
    <row r="6" spans="1:17" x14ac:dyDescent="0.3">
      <c r="A6" t="s">
        <v>104</v>
      </c>
      <c r="B6" t="s">
        <v>52</v>
      </c>
      <c r="C6">
        <v>3</v>
      </c>
      <c r="D6">
        <v>10</v>
      </c>
      <c r="G6">
        <v>4</v>
      </c>
      <c r="H6">
        <f t="shared" si="0"/>
        <v>0.3</v>
      </c>
      <c r="I6">
        <f t="shared" si="1"/>
        <v>0.7</v>
      </c>
      <c r="J6">
        <f t="shared" si="2"/>
        <v>0.39999999999999997</v>
      </c>
      <c r="N6">
        <v>4</v>
      </c>
      <c r="O6">
        <f t="shared" si="4"/>
        <v>0.2</v>
      </c>
      <c r="P6">
        <f t="shared" si="4"/>
        <v>0.39999999999999997</v>
      </c>
      <c r="Q6">
        <f t="shared" si="3"/>
        <v>0.19999999999999996</v>
      </c>
    </row>
    <row r="7" spans="1:17" x14ac:dyDescent="0.3">
      <c r="A7" t="s">
        <v>105</v>
      </c>
      <c r="B7" t="s">
        <v>52</v>
      </c>
      <c r="C7">
        <v>7</v>
      </c>
      <c r="D7">
        <v>10</v>
      </c>
      <c r="G7">
        <v>5</v>
      </c>
      <c r="H7">
        <f t="shared" si="0"/>
        <v>0.7</v>
      </c>
      <c r="I7">
        <f t="shared" si="1"/>
        <v>1</v>
      </c>
      <c r="J7">
        <f t="shared" si="2"/>
        <v>0.30000000000000004</v>
      </c>
      <c r="N7">
        <v>5</v>
      </c>
      <c r="O7">
        <f t="shared" si="4"/>
        <v>0.8</v>
      </c>
      <c r="P7">
        <f t="shared" si="4"/>
        <v>0.95</v>
      </c>
      <c r="Q7">
        <f t="shared" si="3"/>
        <v>0.14999999999999991</v>
      </c>
    </row>
    <row r="8" spans="1:17" x14ac:dyDescent="0.3">
      <c r="A8" t="s">
        <v>106</v>
      </c>
      <c r="B8" t="s">
        <v>52</v>
      </c>
      <c r="C8">
        <v>10</v>
      </c>
      <c r="D8">
        <v>10</v>
      </c>
      <c r="G8">
        <v>6</v>
      </c>
      <c r="H8">
        <f t="shared" si="0"/>
        <v>1</v>
      </c>
      <c r="I8">
        <f t="shared" si="1"/>
        <v>1</v>
      </c>
      <c r="J8">
        <f t="shared" si="2"/>
        <v>0</v>
      </c>
      <c r="N8">
        <v>6</v>
      </c>
      <c r="O8">
        <f t="shared" si="4"/>
        <v>1</v>
      </c>
      <c r="P8">
        <f t="shared" si="4"/>
        <v>1</v>
      </c>
      <c r="Q8">
        <f t="shared" si="3"/>
        <v>0</v>
      </c>
    </row>
    <row r="9" spans="1:17" x14ac:dyDescent="0.3">
      <c r="A9" t="s">
        <v>107</v>
      </c>
      <c r="B9" t="s">
        <v>52</v>
      </c>
      <c r="C9">
        <v>8</v>
      </c>
      <c r="D9">
        <v>10</v>
      </c>
      <c r="G9">
        <v>7</v>
      </c>
      <c r="H9">
        <f t="shared" si="0"/>
        <v>0.8</v>
      </c>
      <c r="I9">
        <f t="shared" si="1"/>
        <v>1</v>
      </c>
      <c r="J9">
        <f t="shared" si="2"/>
        <v>0.19999999999999996</v>
      </c>
      <c r="N9">
        <v>7</v>
      </c>
      <c r="O9">
        <f t="shared" si="4"/>
        <v>0.85000000000000009</v>
      </c>
      <c r="P9">
        <f t="shared" si="4"/>
        <v>1</v>
      </c>
      <c r="Q9">
        <f t="shared" si="3"/>
        <v>0.14999999999999991</v>
      </c>
    </row>
    <row r="10" spans="1:17" x14ac:dyDescent="0.3">
      <c r="A10" t="s">
        <v>108</v>
      </c>
      <c r="B10" t="s">
        <v>52</v>
      </c>
      <c r="C10">
        <v>9</v>
      </c>
      <c r="D10">
        <v>10</v>
      </c>
      <c r="G10">
        <v>8</v>
      </c>
      <c r="H10">
        <f t="shared" si="0"/>
        <v>0.9</v>
      </c>
      <c r="I10">
        <f t="shared" si="1"/>
        <v>1</v>
      </c>
      <c r="J10">
        <f t="shared" si="2"/>
        <v>9.9999999999999978E-2</v>
      </c>
      <c r="N10">
        <v>8</v>
      </c>
      <c r="O10">
        <f t="shared" si="4"/>
        <v>0.95</v>
      </c>
      <c r="P10">
        <f t="shared" si="4"/>
        <v>1</v>
      </c>
      <c r="Q10">
        <f t="shared" si="3"/>
        <v>5.0000000000000044E-2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18.75</v>
      </c>
      <c r="P11" t="s">
        <v>47</v>
      </c>
      <c r="Q11">
        <f>100*SUM(Q3:Q10)/8</f>
        <v>12.499999999999996</v>
      </c>
    </row>
    <row r="12" spans="1:17" x14ac:dyDescent="0.3">
      <c r="A12" t="s">
        <v>70</v>
      </c>
      <c r="B12" t="s">
        <v>52</v>
      </c>
      <c r="C12">
        <v>3</v>
      </c>
      <c r="D12">
        <v>10</v>
      </c>
    </row>
    <row r="13" spans="1:17" x14ac:dyDescent="0.3">
      <c r="A13" t="s">
        <v>71</v>
      </c>
      <c r="B13" t="s">
        <v>52</v>
      </c>
      <c r="C13">
        <v>3</v>
      </c>
      <c r="D13">
        <v>10</v>
      </c>
    </row>
    <row r="14" spans="1:17" x14ac:dyDescent="0.3">
      <c r="A14" t="s">
        <v>72</v>
      </c>
      <c r="B14" t="s">
        <v>52</v>
      </c>
      <c r="C14">
        <v>7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0.6</v>
      </c>
      <c r="J20">
        <f t="shared" si="7"/>
        <v>0.6</v>
      </c>
      <c r="N20">
        <v>2</v>
      </c>
      <c r="O20">
        <f t="shared" ref="O20:P26" si="9">AVERAGE(H20,H88)</f>
        <v>0</v>
      </c>
      <c r="P20">
        <f t="shared" si="9"/>
        <v>0.35</v>
      </c>
      <c r="Q20">
        <f t="shared" si="8"/>
        <v>0.35</v>
      </c>
    </row>
    <row r="21" spans="1:17" x14ac:dyDescent="0.3">
      <c r="A21" t="s">
        <v>111</v>
      </c>
      <c r="B21" t="s">
        <v>52</v>
      </c>
      <c r="C21">
        <v>0</v>
      </c>
      <c r="D21">
        <v>10</v>
      </c>
      <c r="G21">
        <v>3</v>
      </c>
      <c r="H21">
        <f t="shared" si="5"/>
        <v>0</v>
      </c>
      <c r="I21">
        <f t="shared" si="6"/>
        <v>0.6</v>
      </c>
      <c r="J21">
        <f t="shared" si="7"/>
        <v>0.6</v>
      </c>
      <c r="N21">
        <v>3</v>
      </c>
      <c r="O21">
        <f t="shared" si="9"/>
        <v>0.05</v>
      </c>
      <c r="P21">
        <f t="shared" si="9"/>
        <v>0.55000000000000004</v>
      </c>
      <c r="Q21">
        <f t="shared" si="8"/>
        <v>0.5</v>
      </c>
    </row>
    <row r="22" spans="1:17" x14ac:dyDescent="0.3">
      <c r="A22" t="s">
        <v>112</v>
      </c>
      <c r="B22" t="s">
        <v>52</v>
      </c>
      <c r="C22">
        <v>2</v>
      </c>
      <c r="D22">
        <v>10</v>
      </c>
      <c r="G22">
        <v>4</v>
      </c>
      <c r="H22">
        <f t="shared" si="5"/>
        <v>0.2</v>
      </c>
      <c r="I22">
        <f t="shared" si="6"/>
        <v>0.5</v>
      </c>
      <c r="J22">
        <f t="shared" si="7"/>
        <v>0.3</v>
      </c>
      <c r="N22">
        <v>4</v>
      </c>
      <c r="O22">
        <f t="shared" si="9"/>
        <v>0.25</v>
      </c>
      <c r="P22">
        <f t="shared" si="9"/>
        <v>0.25</v>
      </c>
      <c r="Q22">
        <f t="shared" si="8"/>
        <v>0</v>
      </c>
    </row>
    <row r="23" spans="1:17" x14ac:dyDescent="0.3">
      <c r="A23" t="s">
        <v>113</v>
      </c>
      <c r="B23" t="s">
        <v>52</v>
      </c>
      <c r="C23">
        <v>5</v>
      </c>
      <c r="D23">
        <v>10</v>
      </c>
      <c r="G23">
        <v>5</v>
      </c>
      <c r="H23">
        <f t="shared" si="5"/>
        <v>0.5</v>
      </c>
      <c r="I23">
        <f t="shared" si="6"/>
        <v>0.9</v>
      </c>
      <c r="J23">
        <f t="shared" si="7"/>
        <v>0.4</v>
      </c>
      <c r="N23">
        <v>5</v>
      </c>
      <c r="O23">
        <f t="shared" si="9"/>
        <v>0.7</v>
      </c>
      <c r="P23">
        <f t="shared" si="9"/>
        <v>0.9</v>
      </c>
      <c r="Q23">
        <f t="shared" si="8"/>
        <v>0.20000000000000007</v>
      </c>
    </row>
    <row r="24" spans="1:17" x14ac:dyDescent="0.3">
      <c r="A24" t="s">
        <v>114</v>
      </c>
      <c r="B24" t="s">
        <v>52</v>
      </c>
      <c r="C24">
        <v>6</v>
      </c>
      <c r="D24">
        <v>10</v>
      </c>
      <c r="G24">
        <v>6</v>
      </c>
      <c r="H24">
        <f t="shared" si="5"/>
        <v>0.6</v>
      </c>
      <c r="I24">
        <f t="shared" si="6"/>
        <v>1</v>
      </c>
      <c r="J24">
        <f t="shared" si="7"/>
        <v>0.4</v>
      </c>
      <c r="N24">
        <v>6</v>
      </c>
      <c r="O24">
        <f t="shared" si="9"/>
        <v>0.55000000000000004</v>
      </c>
      <c r="P24">
        <f t="shared" si="9"/>
        <v>1</v>
      </c>
      <c r="Q24">
        <f t="shared" si="8"/>
        <v>0.44999999999999996</v>
      </c>
    </row>
    <row r="25" spans="1:17" x14ac:dyDescent="0.3">
      <c r="A25" t="s">
        <v>115</v>
      </c>
      <c r="B25" t="s">
        <v>52</v>
      </c>
      <c r="C25">
        <v>8</v>
      </c>
      <c r="D25">
        <v>10</v>
      </c>
      <c r="G25">
        <v>7</v>
      </c>
      <c r="H25">
        <f t="shared" si="5"/>
        <v>0.8</v>
      </c>
      <c r="I25">
        <f t="shared" si="6"/>
        <v>1</v>
      </c>
      <c r="J25">
        <f t="shared" si="7"/>
        <v>0.19999999999999996</v>
      </c>
      <c r="N25">
        <v>7</v>
      </c>
      <c r="O25">
        <f t="shared" si="9"/>
        <v>0.9</v>
      </c>
      <c r="P25">
        <f t="shared" si="9"/>
        <v>1</v>
      </c>
      <c r="Q25">
        <f t="shared" si="8"/>
        <v>9.9999999999999978E-2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31.25</v>
      </c>
      <c r="P27" t="s">
        <v>47</v>
      </c>
      <c r="Q27">
        <f>100*SUM(Q19:Q26)/8</f>
        <v>20</v>
      </c>
    </row>
    <row r="28" spans="1:17" x14ac:dyDescent="0.3">
      <c r="A28" t="s">
        <v>78</v>
      </c>
      <c r="B28" t="s">
        <v>52</v>
      </c>
      <c r="C28">
        <v>6</v>
      </c>
      <c r="D28">
        <v>10</v>
      </c>
    </row>
    <row r="29" spans="1:17" x14ac:dyDescent="0.3">
      <c r="A29" t="s">
        <v>79</v>
      </c>
      <c r="B29" t="s">
        <v>52</v>
      </c>
      <c r="C29">
        <v>6</v>
      </c>
      <c r="D29">
        <v>10</v>
      </c>
    </row>
    <row r="30" spans="1:17" x14ac:dyDescent="0.3">
      <c r="A30" t="s">
        <v>80</v>
      </c>
      <c r="B30" t="s">
        <v>52</v>
      </c>
      <c r="C30">
        <v>5</v>
      </c>
      <c r="D30">
        <v>10</v>
      </c>
    </row>
    <row r="31" spans="1:17" x14ac:dyDescent="0.3">
      <c r="A31" t="s">
        <v>81</v>
      </c>
      <c r="B31" t="s">
        <v>52</v>
      </c>
      <c r="C31">
        <v>9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0.05</v>
      </c>
      <c r="Q35">
        <f t="shared" ref="Q35:Q42" si="13">P35-O35</f>
        <v>0.05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0.2</v>
      </c>
      <c r="J36">
        <f t="shared" si="12"/>
        <v>0.2</v>
      </c>
      <c r="N36">
        <v>2</v>
      </c>
      <c r="O36">
        <f t="shared" ref="O36:P42" si="14">AVERAGE(H36,H104)</f>
        <v>0.05</v>
      </c>
      <c r="P36">
        <f t="shared" si="14"/>
        <v>0.30000000000000004</v>
      </c>
      <c r="Q36">
        <f t="shared" si="13"/>
        <v>0.25000000000000006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0.1</v>
      </c>
      <c r="J37">
        <f t="shared" si="12"/>
        <v>0.1</v>
      </c>
      <c r="N37">
        <v>3</v>
      </c>
      <c r="O37">
        <f t="shared" si="14"/>
        <v>0</v>
      </c>
      <c r="P37">
        <f t="shared" si="14"/>
        <v>0.1</v>
      </c>
      <c r="Q37">
        <f t="shared" si="13"/>
        <v>0.1</v>
      </c>
    </row>
    <row r="38" spans="1:17" x14ac:dyDescent="0.3">
      <c r="A38" t="s">
        <v>120</v>
      </c>
      <c r="B38" t="s">
        <v>52</v>
      </c>
      <c r="C38">
        <v>0</v>
      </c>
      <c r="D38">
        <v>10</v>
      </c>
      <c r="G38">
        <v>4</v>
      </c>
      <c r="H38">
        <f t="shared" si="10"/>
        <v>0</v>
      </c>
      <c r="I38">
        <f t="shared" si="11"/>
        <v>0.4</v>
      </c>
      <c r="J38">
        <f t="shared" si="12"/>
        <v>0.4</v>
      </c>
      <c r="N38">
        <v>4</v>
      </c>
      <c r="O38">
        <f t="shared" si="14"/>
        <v>0.1</v>
      </c>
      <c r="P38">
        <f t="shared" si="14"/>
        <v>0.30000000000000004</v>
      </c>
      <c r="Q38">
        <f t="shared" si="13"/>
        <v>0.20000000000000004</v>
      </c>
    </row>
    <row r="39" spans="1:17" x14ac:dyDescent="0.3">
      <c r="A39" t="s">
        <v>121</v>
      </c>
      <c r="B39" t="s">
        <v>52</v>
      </c>
      <c r="C39">
        <v>8</v>
      </c>
      <c r="D39">
        <v>10</v>
      </c>
      <c r="G39">
        <v>5</v>
      </c>
      <c r="H39">
        <f t="shared" si="10"/>
        <v>0.8</v>
      </c>
      <c r="I39">
        <f t="shared" si="11"/>
        <v>0.7</v>
      </c>
      <c r="J39">
        <f t="shared" si="12"/>
        <v>-0.10000000000000009</v>
      </c>
      <c r="N39">
        <v>5</v>
      </c>
      <c r="O39">
        <f t="shared" si="14"/>
        <v>0.8</v>
      </c>
      <c r="P39">
        <f t="shared" si="14"/>
        <v>0.64999999999999991</v>
      </c>
      <c r="Q39">
        <f t="shared" si="13"/>
        <v>-0.15000000000000013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1</v>
      </c>
      <c r="P40">
        <f t="shared" si="14"/>
        <v>1</v>
      </c>
      <c r="Q40">
        <f t="shared" si="13"/>
        <v>0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1</v>
      </c>
      <c r="J41">
        <f t="shared" si="12"/>
        <v>0</v>
      </c>
      <c r="N41">
        <v>7</v>
      </c>
      <c r="O41">
        <f t="shared" si="14"/>
        <v>0.95</v>
      </c>
      <c r="P41">
        <f t="shared" si="14"/>
        <v>1</v>
      </c>
      <c r="Q41">
        <f t="shared" si="13"/>
        <v>5.0000000000000044E-2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7.5</v>
      </c>
      <c r="P43" t="s">
        <v>47</v>
      </c>
      <c r="Q43">
        <f>100*SUM(Q35:Q42)/8</f>
        <v>6.25</v>
      </c>
    </row>
    <row r="44" spans="1:17" x14ac:dyDescent="0.3">
      <c r="A44" t="s">
        <v>86</v>
      </c>
      <c r="B44" t="s">
        <v>52</v>
      </c>
      <c r="C44">
        <v>2</v>
      </c>
      <c r="D44">
        <v>10</v>
      </c>
    </row>
    <row r="45" spans="1:17" x14ac:dyDescent="0.3">
      <c r="A45" t="s">
        <v>87</v>
      </c>
      <c r="B45" t="s">
        <v>52</v>
      </c>
      <c r="C45">
        <v>1</v>
      </c>
      <c r="D45">
        <v>10</v>
      </c>
    </row>
    <row r="46" spans="1:17" x14ac:dyDescent="0.3">
      <c r="A46" t="s">
        <v>88</v>
      </c>
      <c r="B46" t="s">
        <v>52</v>
      </c>
      <c r="C46">
        <v>4</v>
      </c>
      <c r="D46">
        <v>10</v>
      </c>
    </row>
    <row r="47" spans="1:17" x14ac:dyDescent="0.3">
      <c r="A47" t="s">
        <v>89</v>
      </c>
      <c r="B47" t="s">
        <v>52</v>
      </c>
      <c r="C47">
        <v>7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0.1</v>
      </c>
      <c r="J51">
        <f t="shared" ref="J51:J58" si="17">I51-H51</f>
        <v>0.1</v>
      </c>
      <c r="M51" t="s">
        <v>50</v>
      </c>
      <c r="N51">
        <v>1</v>
      </c>
      <c r="O51">
        <f>AVERAGE(H51,H119)</f>
        <v>0</v>
      </c>
      <c r="P51">
        <f>AVERAGE(I51,I119)</f>
        <v>0.05</v>
      </c>
      <c r="Q51">
        <f t="shared" ref="Q51:Q58" si="18">P51-O51</f>
        <v>0.05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0.6</v>
      </c>
      <c r="J52">
        <f t="shared" si="17"/>
        <v>0.6</v>
      </c>
      <c r="N52">
        <v>2</v>
      </c>
      <c r="O52">
        <f t="shared" ref="O52:P58" si="19">AVERAGE(H52,H120)</f>
        <v>0</v>
      </c>
      <c r="P52">
        <f t="shared" si="19"/>
        <v>0.5</v>
      </c>
      <c r="Q52">
        <f t="shared" si="18"/>
        <v>0.5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0.7</v>
      </c>
      <c r="J53">
        <f t="shared" si="17"/>
        <v>0.6</v>
      </c>
      <c r="N53">
        <v>3</v>
      </c>
      <c r="O53">
        <f t="shared" si="19"/>
        <v>0.1</v>
      </c>
      <c r="P53">
        <f t="shared" si="19"/>
        <v>0.75</v>
      </c>
      <c r="Q53">
        <f t="shared" si="18"/>
        <v>0.65</v>
      </c>
    </row>
    <row r="54" spans="1:17" x14ac:dyDescent="0.3">
      <c r="A54" t="s">
        <v>128</v>
      </c>
      <c r="B54" t="s">
        <v>52</v>
      </c>
      <c r="C54">
        <v>6</v>
      </c>
      <c r="D54">
        <v>10</v>
      </c>
      <c r="G54">
        <v>4</v>
      </c>
      <c r="H54">
        <f t="shared" si="15"/>
        <v>0.6</v>
      </c>
      <c r="I54">
        <f t="shared" si="16"/>
        <v>0.8</v>
      </c>
      <c r="J54">
        <f t="shared" si="17"/>
        <v>0.20000000000000007</v>
      </c>
      <c r="N54">
        <v>4</v>
      </c>
      <c r="O54">
        <f t="shared" si="19"/>
        <v>0.4</v>
      </c>
      <c r="P54">
        <f t="shared" si="19"/>
        <v>0.60000000000000009</v>
      </c>
      <c r="Q54">
        <f t="shared" si="18"/>
        <v>0.20000000000000007</v>
      </c>
    </row>
    <row r="55" spans="1:17" x14ac:dyDescent="0.3">
      <c r="A55" t="s">
        <v>129</v>
      </c>
      <c r="B55" t="s">
        <v>52</v>
      </c>
      <c r="C55">
        <v>10</v>
      </c>
      <c r="D55">
        <v>10</v>
      </c>
      <c r="G55">
        <v>5</v>
      </c>
      <c r="H55">
        <f t="shared" si="15"/>
        <v>1</v>
      </c>
      <c r="I55">
        <f t="shared" si="16"/>
        <v>1</v>
      </c>
      <c r="J55">
        <f t="shared" si="17"/>
        <v>0</v>
      </c>
      <c r="N55">
        <v>5</v>
      </c>
      <c r="O55">
        <f t="shared" si="19"/>
        <v>0.95</v>
      </c>
      <c r="P55">
        <f t="shared" si="19"/>
        <v>1</v>
      </c>
      <c r="Q55">
        <f t="shared" si="18"/>
        <v>5.0000000000000044E-2</v>
      </c>
    </row>
    <row r="56" spans="1:17" x14ac:dyDescent="0.3">
      <c r="A56" t="s">
        <v>130</v>
      </c>
      <c r="B56" t="s">
        <v>52</v>
      </c>
      <c r="C56">
        <v>9</v>
      </c>
      <c r="D56">
        <v>10</v>
      </c>
      <c r="G56">
        <v>6</v>
      </c>
      <c r="H56">
        <f t="shared" si="15"/>
        <v>0.9</v>
      </c>
      <c r="I56">
        <f t="shared" si="16"/>
        <v>1</v>
      </c>
      <c r="J56">
        <f t="shared" si="17"/>
        <v>9.9999999999999978E-2</v>
      </c>
      <c r="N56">
        <v>6</v>
      </c>
      <c r="O56">
        <f t="shared" si="19"/>
        <v>0.85000000000000009</v>
      </c>
      <c r="P56">
        <f t="shared" si="19"/>
        <v>1</v>
      </c>
      <c r="Q56">
        <f t="shared" si="18"/>
        <v>0.14999999999999991</v>
      </c>
    </row>
    <row r="57" spans="1:17" x14ac:dyDescent="0.3">
      <c r="A57" t="s">
        <v>131</v>
      </c>
      <c r="B57" t="s">
        <v>52</v>
      </c>
      <c r="C57">
        <v>10</v>
      </c>
      <c r="D57">
        <v>10</v>
      </c>
      <c r="G57">
        <v>7</v>
      </c>
      <c r="H57">
        <f t="shared" si="15"/>
        <v>1</v>
      </c>
      <c r="I57">
        <f t="shared" si="16"/>
        <v>1</v>
      </c>
      <c r="J57">
        <f t="shared" si="17"/>
        <v>0</v>
      </c>
      <c r="N57">
        <v>7</v>
      </c>
      <c r="O57">
        <f t="shared" si="19"/>
        <v>1</v>
      </c>
      <c r="P57">
        <f t="shared" si="19"/>
        <v>1</v>
      </c>
      <c r="Q57">
        <f t="shared" si="18"/>
        <v>0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1</v>
      </c>
      <c r="D59">
        <v>10</v>
      </c>
      <c r="I59" t="s">
        <v>47</v>
      </c>
      <c r="J59">
        <f>100*SUM(J51:J58)/8</f>
        <v>20</v>
      </c>
      <c r="P59" t="s">
        <v>47</v>
      </c>
      <c r="Q59">
        <f>100*SUM(Q51:Q58)/8</f>
        <v>20.000000000000004</v>
      </c>
    </row>
    <row r="60" spans="1:17" x14ac:dyDescent="0.3">
      <c r="A60" t="s">
        <v>94</v>
      </c>
      <c r="B60" t="s">
        <v>52</v>
      </c>
      <c r="C60">
        <v>6</v>
      </c>
      <c r="D60">
        <v>10</v>
      </c>
    </row>
    <row r="61" spans="1:17" x14ac:dyDescent="0.3">
      <c r="A61" t="s">
        <v>95</v>
      </c>
      <c r="B61" t="s">
        <v>52</v>
      </c>
      <c r="C61">
        <v>7</v>
      </c>
      <c r="D61">
        <v>10</v>
      </c>
    </row>
    <row r="62" spans="1:17" x14ac:dyDescent="0.3">
      <c r="A62" t="s">
        <v>96</v>
      </c>
      <c r="B62" t="s">
        <v>52</v>
      </c>
      <c r="C62">
        <v>8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0.3</v>
      </c>
      <c r="J72">
        <f t="shared" si="22"/>
        <v>0.3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0.1</v>
      </c>
      <c r="J73">
        <f t="shared" si="22"/>
        <v>0.1</v>
      </c>
    </row>
    <row r="74" spans="1:10" x14ac:dyDescent="0.3">
      <c r="A74" t="s">
        <v>104</v>
      </c>
      <c r="B74" t="s">
        <v>57</v>
      </c>
      <c r="C74">
        <v>1</v>
      </c>
      <c r="D74">
        <v>10</v>
      </c>
      <c r="G74">
        <v>4</v>
      </c>
      <c r="H74">
        <f t="shared" si="20"/>
        <v>0.1</v>
      </c>
      <c r="I74">
        <f t="shared" si="21"/>
        <v>0.1</v>
      </c>
      <c r="J74">
        <f t="shared" si="22"/>
        <v>0</v>
      </c>
    </row>
    <row r="75" spans="1:10" x14ac:dyDescent="0.3">
      <c r="A75" t="s">
        <v>105</v>
      </c>
      <c r="B75" t="s">
        <v>57</v>
      </c>
      <c r="C75">
        <v>9</v>
      </c>
      <c r="D75">
        <v>10</v>
      </c>
      <c r="G75">
        <v>5</v>
      </c>
      <c r="H75">
        <f t="shared" si="20"/>
        <v>0.9</v>
      </c>
      <c r="I75">
        <f t="shared" si="21"/>
        <v>0.9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10</v>
      </c>
      <c r="D76">
        <v>10</v>
      </c>
      <c r="G76">
        <v>6</v>
      </c>
      <c r="H76">
        <f t="shared" si="20"/>
        <v>1</v>
      </c>
      <c r="I76">
        <f t="shared" si="21"/>
        <v>1</v>
      </c>
      <c r="J76">
        <f t="shared" si="22"/>
        <v>0</v>
      </c>
    </row>
    <row r="77" spans="1:10" x14ac:dyDescent="0.3">
      <c r="A77" t="s">
        <v>107</v>
      </c>
      <c r="B77" t="s">
        <v>57</v>
      </c>
      <c r="C77">
        <v>9</v>
      </c>
      <c r="D77">
        <v>10</v>
      </c>
      <c r="G77">
        <v>7</v>
      </c>
      <c r="H77">
        <f t="shared" si="20"/>
        <v>0.9</v>
      </c>
      <c r="I77">
        <f t="shared" si="21"/>
        <v>1</v>
      </c>
      <c r="J77">
        <f t="shared" si="22"/>
        <v>9.9999999999999978E-2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6.25</v>
      </c>
    </row>
    <row r="80" spans="1:10" x14ac:dyDescent="0.3">
      <c r="A80" t="s">
        <v>70</v>
      </c>
      <c r="B80" t="s">
        <v>57</v>
      </c>
      <c r="C80">
        <v>3</v>
      </c>
      <c r="D80">
        <v>10</v>
      </c>
    </row>
    <row r="81" spans="1:10" x14ac:dyDescent="0.3">
      <c r="A81" t="s">
        <v>71</v>
      </c>
      <c r="B81" t="s">
        <v>57</v>
      </c>
      <c r="C81">
        <v>1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9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0.1</v>
      </c>
      <c r="J88">
        <f t="shared" si="25"/>
        <v>0.1</v>
      </c>
    </row>
    <row r="89" spans="1:10" x14ac:dyDescent="0.3">
      <c r="A89" t="s">
        <v>111</v>
      </c>
      <c r="B89" t="s">
        <v>57</v>
      </c>
      <c r="C89">
        <v>1</v>
      </c>
      <c r="D89">
        <v>10</v>
      </c>
      <c r="G89">
        <v>3</v>
      </c>
      <c r="H89">
        <f t="shared" si="23"/>
        <v>0.1</v>
      </c>
      <c r="I89">
        <f t="shared" si="24"/>
        <v>0.5</v>
      </c>
      <c r="J89">
        <f t="shared" si="25"/>
        <v>0.4</v>
      </c>
    </row>
    <row r="90" spans="1:10" x14ac:dyDescent="0.3">
      <c r="A90" t="s">
        <v>112</v>
      </c>
      <c r="B90" t="s">
        <v>57</v>
      </c>
      <c r="C90">
        <v>3</v>
      </c>
      <c r="D90">
        <v>10</v>
      </c>
      <c r="G90">
        <v>4</v>
      </c>
      <c r="H90">
        <f t="shared" si="23"/>
        <v>0.3</v>
      </c>
      <c r="I90">
        <f t="shared" si="24"/>
        <v>0</v>
      </c>
      <c r="J90">
        <f t="shared" si="25"/>
        <v>-0.3</v>
      </c>
    </row>
    <row r="91" spans="1:10" x14ac:dyDescent="0.3">
      <c r="A91" t="s">
        <v>113</v>
      </c>
      <c r="B91" t="s">
        <v>57</v>
      </c>
      <c r="C91">
        <v>9</v>
      </c>
      <c r="D91">
        <v>10</v>
      </c>
      <c r="G91">
        <v>5</v>
      </c>
      <c r="H91">
        <f t="shared" si="23"/>
        <v>0.9</v>
      </c>
      <c r="I91">
        <f t="shared" si="24"/>
        <v>0.9</v>
      </c>
      <c r="J91">
        <f t="shared" si="25"/>
        <v>0</v>
      </c>
    </row>
    <row r="92" spans="1:10" x14ac:dyDescent="0.3">
      <c r="A92" t="s">
        <v>114</v>
      </c>
      <c r="B92" t="s">
        <v>57</v>
      </c>
      <c r="C92">
        <v>5</v>
      </c>
      <c r="D92">
        <v>10</v>
      </c>
      <c r="G92">
        <v>6</v>
      </c>
      <c r="H92">
        <f t="shared" si="23"/>
        <v>0.5</v>
      </c>
      <c r="I92">
        <f t="shared" si="24"/>
        <v>1</v>
      </c>
      <c r="J92">
        <f t="shared" si="25"/>
        <v>0.5</v>
      </c>
    </row>
    <row r="93" spans="1:10" x14ac:dyDescent="0.3">
      <c r="A93" t="s">
        <v>115</v>
      </c>
      <c r="B93" t="s">
        <v>57</v>
      </c>
      <c r="C93">
        <v>10</v>
      </c>
      <c r="D93">
        <v>10</v>
      </c>
      <c r="G93">
        <v>7</v>
      </c>
      <c r="H93">
        <f t="shared" si="23"/>
        <v>1</v>
      </c>
      <c r="I93">
        <f t="shared" si="24"/>
        <v>1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8.75</v>
      </c>
    </row>
    <row r="96" spans="1:10" x14ac:dyDescent="0.3">
      <c r="A96" t="s">
        <v>78</v>
      </c>
      <c r="B96" t="s">
        <v>57</v>
      </c>
      <c r="C96">
        <v>1</v>
      </c>
      <c r="D96">
        <v>10</v>
      </c>
    </row>
    <row r="97" spans="1:10" x14ac:dyDescent="0.3">
      <c r="A97" t="s">
        <v>79</v>
      </c>
      <c r="B97" t="s">
        <v>57</v>
      </c>
      <c r="C97">
        <v>5</v>
      </c>
      <c r="D97">
        <v>10</v>
      </c>
    </row>
    <row r="98" spans="1:10" x14ac:dyDescent="0.3">
      <c r="A98" t="s">
        <v>80</v>
      </c>
      <c r="B98" t="s">
        <v>57</v>
      </c>
      <c r="C98">
        <v>0</v>
      </c>
      <c r="D98">
        <v>10</v>
      </c>
    </row>
    <row r="99" spans="1:10" x14ac:dyDescent="0.3">
      <c r="A99" t="s">
        <v>81</v>
      </c>
      <c r="B99" t="s">
        <v>57</v>
      </c>
      <c r="C99">
        <v>9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0.1</v>
      </c>
      <c r="J103">
        <f t="shared" ref="J103:J110" si="28">I103-H103</f>
        <v>0.1</v>
      </c>
    </row>
    <row r="104" spans="1:10" x14ac:dyDescent="0.3">
      <c r="A104" t="s">
        <v>118</v>
      </c>
      <c r="B104" t="s">
        <v>57</v>
      </c>
      <c r="C104">
        <v>1</v>
      </c>
      <c r="D104">
        <v>10</v>
      </c>
      <c r="G104">
        <v>2</v>
      </c>
      <c r="H104">
        <f t="shared" si="26"/>
        <v>0.1</v>
      </c>
      <c r="I104">
        <f t="shared" si="27"/>
        <v>0.4</v>
      </c>
      <c r="J104">
        <f t="shared" si="28"/>
        <v>0.30000000000000004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0.1</v>
      </c>
      <c r="J105">
        <f t="shared" si="28"/>
        <v>0.1</v>
      </c>
    </row>
    <row r="106" spans="1:10" x14ac:dyDescent="0.3">
      <c r="A106" t="s">
        <v>120</v>
      </c>
      <c r="B106" t="s">
        <v>57</v>
      </c>
      <c r="C106">
        <v>2</v>
      </c>
      <c r="D106">
        <v>10</v>
      </c>
      <c r="G106">
        <v>4</v>
      </c>
      <c r="H106">
        <f t="shared" si="26"/>
        <v>0.2</v>
      </c>
      <c r="I106">
        <f t="shared" si="27"/>
        <v>0.2</v>
      </c>
      <c r="J106">
        <f t="shared" si="28"/>
        <v>0</v>
      </c>
    </row>
    <row r="107" spans="1:10" x14ac:dyDescent="0.3">
      <c r="A107" t="s">
        <v>121</v>
      </c>
      <c r="B107" t="s">
        <v>57</v>
      </c>
      <c r="C107">
        <v>8</v>
      </c>
      <c r="D107">
        <v>10</v>
      </c>
      <c r="G107">
        <v>5</v>
      </c>
      <c r="H107">
        <f t="shared" si="26"/>
        <v>0.8</v>
      </c>
      <c r="I107">
        <f t="shared" si="27"/>
        <v>0.6</v>
      </c>
      <c r="J107">
        <f t="shared" si="28"/>
        <v>-0.20000000000000007</v>
      </c>
    </row>
    <row r="108" spans="1:10" x14ac:dyDescent="0.3">
      <c r="A108" t="s">
        <v>122</v>
      </c>
      <c r="B108" t="s">
        <v>57</v>
      </c>
      <c r="C108">
        <v>10</v>
      </c>
      <c r="D108">
        <v>10</v>
      </c>
      <c r="G108">
        <v>6</v>
      </c>
      <c r="H108">
        <f t="shared" si="26"/>
        <v>1</v>
      </c>
      <c r="I108">
        <f t="shared" si="27"/>
        <v>1</v>
      </c>
      <c r="J108">
        <f t="shared" si="28"/>
        <v>0</v>
      </c>
    </row>
    <row r="109" spans="1:10" x14ac:dyDescent="0.3">
      <c r="A109" t="s">
        <v>123</v>
      </c>
      <c r="B109" t="s">
        <v>57</v>
      </c>
      <c r="C109">
        <v>9</v>
      </c>
      <c r="D109">
        <v>10</v>
      </c>
      <c r="G109">
        <v>7</v>
      </c>
      <c r="H109">
        <f t="shared" si="26"/>
        <v>0.9</v>
      </c>
      <c r="I109">
        <f t="shared" si="27"/>
        <v>1</v>
      </c>
      <c r="J109">
        <f t="shared" si="28"/>
        <v>9.9999999999999978E-2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1</v>
      </c>
      <c r="D111">
        <v>10</v>
      </c>
      <c r="I111" t="s">
        <v>47</v>
      </c>
      <c r="J111">
        <f>100*SUM(J103:J110)/8</f>
        <v>4.9999999999999991</v>
      </c>
    </row>
    <row r="112" spans="1:10" x14ac:dyDescent="0.3">
      <c r="A112" t="s">
        <v>86</v>
      </c>
      <c r="B112" t="s">
        <v>57</v>
      </c>
      <c r="C112">
        <v>4</v>
      </c>
      <c r="D112">
        <v>10</v>
      </c>
    </row>
    <row r="113" spans="1:10" x14ac:dyDescent="0.3">
      <c r="A113" t="s">
        <v>87</v>
      </c>
      <c r="B113" t="s">
        <v>57</v>
      </c>
      <c r="C113">
        <v>1</v>
      </c>
      <c r="D113">
        <v>10</v>
      </c>
    </row>
    <row r="114" spans="1:10" x14ac:dyDescent="0.3">
      <c r="A114" t="s">
        <v>88</v>
      </c>
      <c r="B114" t="s">
        <v>57</v>
      </c>
      <c r="C114">
        <v>2</v>
      </c>
      <c r="D114">
        <v>10</v>
      </c>
    </row>
    <row r="115" spans="1:10" x14ac:dyDescent="0.3">
      <c r="A115" t="s">
        <v>89</v>
      </c>
      <c r="B115" t="s">
        <v>57</v>
      </c>
      <c r="C115">
        <v>6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0.4</v>
      </c>
      <c r="J120">
        <f t="shared" si="31"/>
        <v>0.4</v>
      </c>
    </row>
    <row r="121" spans="1:10" x14ac:dyDescent="0.3">
      <c r="A121" t="s">
        <v>127</v>
      </c>
      <c r="B121" t="s">
        <v>57</v>
      </c>
      <c r="C121">
        <v>1</v>
      </c>
      <c r="D121">
        <v>10</v>
      </c>
      <c r="G121">
        <v>3</v>
      </c>
      <c r="H121">
        <f t="shared" si="29"/>
        <v>0.1</v>
      </c>
      <c r="I121">
        <f t="shared" si="30"/>
        <v>0.8</v>
      </c>
      <c r="J121">
        <f t="shared" si="31"/>
        <v>0.70000000000000007</v>
      </c>
    </row>
    <row r="122" spans="1:10" x14ac:dyDescent="0.3">
      <c r="A122" t="s">
        <v>128</v>
      </c>
      <c r="B122" t="s">
        <v>57</v>
      </c>
      <c r="C122">
        <v>2</v>
      </c>
      <c r="D122">
        <v>10</v>
      </c>
      <c r="G122">
        <v>4</v>
      </c>
      <c r="H122">
        <f t="shared" si="29"/>
        <v>0.2</v>
      </c>
      <c r="I122">
        <f t="shared" si="30"/>
        <v>0.4</v>
      </c>
      <c r="J122">
        <f t="shared" si="31"/>
        <v>0.2</v>
      </c>
    </row>
    <row r="123" spans="1:10" x14ac:dyDescent="0.3">
      <c r="A123" t="s">
        <v>129</v>
      </c>
      <c r="B123" t="s">
        <v>57</v>
      </c>
      <c r="C123">
        <v>9</v>
      </c>
      <c r="D123">
        <v>10</v>
      </c>
      <c r="G123">
        <v>5</v>
      </c>
      <c r="H123">
        <f t="shared" si="29"/>
        <v>0.9</v>
      </c>
      <c r="I123">
        <f t="shared" si="30"/>
        <v>1</v>
      </c>
      <c r="J123">
        <f t="shared" si="31"/>
        <v>9.9999999999999978E-2</v>
      </c>
    </row>
    <row r="124" spans="1:10" x14ac:dyDescent="0.3">
      <c r="A124" t="s">
        <v>130</v>
      </c>
      <c r="B124" t="s">
        <v>57</v>
      </c>
      <c r="C124">
        <v>8</v>
      </c>
      <c r="D124">
        <v>10</v>
      </c>
      <c r="G124">
        <v>6</v>
      </c>
      <c r="H124">
        <f t="shared" si="29"/>
        <v>0.8</v>
      </c>
      <c r="I124">
        <f t="shared" si="30"/>
        <v>1</v>
      </c>
      <c r="J124">
        <f t="shared" si="31"/>
        <v>0.19999999999999996</v>
      </c>
    </row>
    <row r="125" spans="1:10" x14ac:dyDescent="0.3">
      <c r="A125" t="s">
        <v>131</v>
      </c>
      <c r="B125" t="s">
        <v>57</v>
      </c>
      <c r="C125">
        <v>10</v>
      </c>
      <c r="D125">
        <v>10</v>
      </c>
      <c r="G125">
        <v>7</v>
      </c>
      <c r="H125">
        <f t="shared" si="29"/>
        <v>1</v>
      </c>
      <c r="I125">
        <f t="shared" si="30"/>
        <v>1</v>
      </c>
      <c r="J125">
        <f t="shared" si="31"/>
        <v>0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20</v>
      </c>
    </row>
    <row r="128" spans="1:10" x14ac:dyDescent="0.3">
      <c r="A128" t="s">
        <v>94</v>
      </c>
      <c r="B128" t="s">
        <v>57</v>
      </c>
      <c r="C128">
        <v>4</v>
      </c>
      <c r="D128">
        <v>10</v>
      </c>
    </row>
    <row r="129" spans="1:4" x14ac:dyDescent="0.3">
      <c r="A129" t="s">
        <v>95</v>
      </c>
      <c r="B129" t="s">
        <v>57</v>
      </c>
      <c r="C129">
        <v>8</v>
      </c>
      <c r="D129">
        <v>10</v>
      </c>
    </row>
    <row r="130" spans="1:4" x14ac:dyDescent="0.3">
      <c r="A130" t="s">
        <v>96</v>
      </c>
      <c r="B130" t="s">
        <v>57</v>
      </c>
      <c r="C130">
        <v>4</v>
      </c>
      <c r="D130">
        <v>10</v>
      </c>
    </row>
    <row r="131" spans="1:4" x14ac:dyDescent="0.3">
      <c r="A131" t="s">
        <v>97</v>
      </c>
      <c r="B131" t="s">
        <v>57</v>
      </c>
      <c r="C131">
        <v>10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</v>
      </c>
      <c r="J4">
        <f t="shared" si="2"/>
        <v>0</v>
      </c>
      <c r="N4">
        <v>2</v>
      </c>
      <c r="O4">
        <f t="shared" ref="O4:P10" si="4">AVERAGE(H4,H72)</f>
        <v>0</v>
      </c>
      <c r="P4">
        <f t="shared" si="4"/>
        <v>0</v>
      </c>
      <c r="Q4">
        <f t="shared" si="3"/>
        <v>0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</v>
      </c>
      <c r="J5">
        <f t="shared" si="2"/>
        <v>0</v>
      </c>
      <c r="N5">
        <v>3</v>
      </c>
      <c r="O5">
        <f t="shared" si="4"/>
        <v>0</v>
      </c>
      <c r="P5">
        <f t="shared" si="4"/>
        <v>0</v>
      </c>
      <c r="Q5">
        <f t="shared" si="3"/>
        <v>0</v>
      </c>
    </row>
    <row r="6" spans="1:17" x14ac:dyDescent="0.3">
      <c r="A6" t="s">
        <v>104</v>
      </c>
      <c r="B6" t="s">
        <v>52</v>
      </c>
      <c r="C6">
        <v>0</v>
      </c>
      <c r="D6">
        <v>10</v>
      </c>
      <c r="G6">
        <v>4</v>
      </c>
      <c r="H6">
        <f t="shared" si="0"/>
        <v>0</v>
      </c>
      <c r="I6">
        <f t="shared" si="1"/>
        <v>0</v>
      </c>
      <c r="J6">
        <f t="shared" si="2"/>
        <v>0</v>
      </c>
      <c r="N6">
        <v>4</v>
      </c>
      <c r="O6">
        <f t="shared" si="4"/>
        <v>0</v>
      </c>
      <c r="P6">
        <f t="shared" si="4"/>
        <v>0</v>
      </c>
      <c r="Q6">
        <f t="shared" si="3"/>
        <v>0</v>
      </c>
    </row>
    <row r="7" spans="1:17" x14ac:dyDescent="0.3">
      <c r="A7" t="s">
        <v>105</v>
      </c>
      <c r="B7" t="s">
        <v>52</v>
      </c>
      <c r="C7">
        <v>4</v>
      </c>
      <c r="D7">
        <v>10</v>
      </c>
      <c r="G7">
        <v>5</v>
      </c>
      <c r="H7">
        <f t="shared" si="0"/>
        <v>0.4</v>
      </c>
      <c r="I7">
        <f t="shared" si="1"/>
        <v>0.7</v>
      </c>
      <c r="J7">
        <f t="shared" si="2"/>
        <v>0.29999999999999993</v>
      </c>
      <c r="N7">
        <v>5</v>
      </c>
      <c r="O7">
        <f t="shared" si="4"/>
        <v>0.4</v>
      </c>
      <c r="P7">
        <f t="shared" si="4"/>
        <v>0.8</v>
      </c>
      <c r="Q7">
        <f t="shared" si="3"/>
        <v>0.4</v>
      </c>
    </row>
    <row r="8" spans="1:17" x14ac:dyDescent="0.3">
      <c r="A8" t="s">
        <v>106</v>
      </c>
      <c r="B8" t="s">
        <v>52</v>
      </c>
      <c r="C8">
        <v>4</v>
      </c>
      <c r="D8">
        <v>10</v>
      </c>
      <c r="G8">
        <v>6</v>
      </c>
      <c r="H8">
        <f t="shared" si="0"/>
        <v>0.4</v>
      </c>
      <c r="I8">
        <f t="shared" si="1"/>
        <v>1</v>
      </c>
      <c r="J8">
        <f t="shared" si="2"/>
        <v>0.6</v>
      </c>
      <c r="N8">
        <v>6</v>
      </c>
      <c r="O8">
        <f t="shared" si="4"/>
        <v>0.4</v>
      </c>
      <c r="P8">
        <f t="shared" si="4"/>
        <v>1</v>
      </c>
      <c r="Q8">
        <f t="shared" si="3"/>
        <v>0.6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0.95</v>
      </c>
      <c r="P9">
        <f t="shared" si="4"/>
        <v>0.95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0.9</v>
      </c>
      <c r="P10">
        <f t="shared" si="4"/>
        <v>1</v>
      </c>
      <c r="Q10">
        <f t="shared" si="3"/>
        <v>9.9999999999999978E-2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11.249999999999998</v>
      </c>
      <c r="P11" t="s">
        <v>47</v>
      </c>
      <c r="Q11">
        <f>100*SUM(Q3:Q10)/8</f>
        <v>13.750000000000002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0</v>
      </c>
      <c r="D14">
        <v>10</v>
      </c>
    </row>
    <row r="15" spans="1:17" x14ac:dyDescent="0.3">
      <c r="A15" t="s">
        <v>73</v>
      </c>
      <c r="B15" t="s">
        <v>52</v>
      </c>
      <c r="C15">
        <v>7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</v>
      </c>
      <c r="J20">
        <f t="shared" si="7"/>
        <v>0</v>
      </c>
      <c r="N20">
        <v>2</v>
      </c>
      <c r="O20">
        <f t="shared" ref="O20:P26" si="9">AVERAGE(H20,H88)</f>
        <v>0</v>
      </c>
      <c r="P20">
        <f t="shared" si="9"/>
        <v>0</v>
      </c>
      <c r="Q20">
        <f t="shared" si="8"/>
        <v>0</v>
      </c>
    </row>
    <row r="21" spans="1:17" x14ac:dyDescent="0.3">
      <c r="A21" t="s">
        <v>111</v>
      </c>
      <c r="B21" t="s">
        <v>52</v>
      </c>
      <c r="C21">
        <v>0</v>
      </c>
      <c r="D21">
        <v>10</v>
      </c>
      <c r="G21">
        <v>3</v>
      </c>
      <c r="H21">
        <f t="shared" si="5"/>
        <v>0</v>
      </c>
      <c r="I21">
        <f t="shared" si="6"/>
        <v>0</v>
      </c>
      <c r="J21">
        <f t="shared" si="7"/>
        <v>0</v>
      </c>
      <c r="N21">
        <v>3</v>
      </c>
      <c r="O21">
        <f t="shared" si="9"/>
        <v>0.05</v>
      </c>
      <c r="P21">
        <f t="shared" si="9"/>
        <v>0.05</v>
      </c>
      <c r="Q21">
        <f t="shared" si="8"/>
        <v>0</v>
      </c>
    </row>
    <row r="22" spans="1:17" x14ac:dyDescent="0.3">
      <c r="A22" t="s">
        <v>112</v>
      </c>
      <c r="B22" t="s">
        <v>52</v>
      </c>
      <c r="C22">
        <v>1</v>
      </c>
      <c r="D22">
        <v>10</v>
      </c>
      <c r="G22">
        <v>4</v>
      </c>
      <c r="H22">
        <f t="shared" si="5"/>
        <v>0.1</v>
      </c>
      <c r="I22">
        <f t="shared" si="6"/>
        <v>0</v>
      </c>
      <c r="J22">
        <f t="shared" si="7"/>
        <v>-0.1</v>
      </c>
      <c r="N22">
        <v>4</v>
      </c>
      <c r="O22">
        <f t="shared" si="9"/>
        <v>0.1</v>
      </c>
      <c r="P22">
        <f t="shared" si="9"/>
        <v>0</v>
      </c>
      <c r="Q22">
        <f t="shared" si="8"/>
        <v>-0.1</v>
      </c>
    </row>
    <row r="23" spans="1:17" x14ac:dyDescent="0.3">
      <c r="A23" t="s">
        <v>113</v>
      </c>
      <c r="B23" t="s">
        <v>52</v>
      </c>
      <c r="C23">
        <v>4</v>
      </c>
      <c r="D23">
        <v>10</v>
      </c>
      <c r="G23">
        <v>5</v>
      </c>
      <c r="H23">
        <f t="shared" si="5"/>
        <v>0.4</v>
      </c>
      <c r="I23">
        <f t="shared" si="6"/>
        <v>0.6</v>
      </c>
      <c r="J23">
        <f t="shared" si="7"/>
        <v>0.19999999999999996</v>
      </c>
      <c r="N23">
        <v>5</v>
      </c>
      <c r="O23">
        <f t="shared" si="9"/>
        <v>0.45</v>
      </c>
      <c r="P23">
        <f t="shared" si="9"/>
        <v>0.8</v>
      </c>
      <c r="Q23">
        <f t="shared" si="8"/>
        <v>0.35000000000000003</v>
      </c>
    </row>
    <row r="24" spans="1:17" x14ac:dyDescent="0.3">
      <c r="A24" t="s">
        <v>114</v>
      </c>
      <c r="B24" t="s">
        <v>52</v>
      </c>
      <c r="C24">
        <v>5</v>
      </c>
      <c r="D24">
        <v>10</v>
      </c>
      <c r="G24">
        <v>6</v>
      </c>
      <c r="H24">
        <f t="shared" si="5"/>
        <v>0.5</v>
      </c>
      <c r="I24">
        <f t="shared" si="6"/>
        <v>1</v>
      </c>
      <c r="J24">
        <f t="shared" si="7"/>
        <v>0.5</v>
      </c>
      <c r="N24">
        <v>6</v>
      </c>
      <c r="O24">
        <f t="shared" si="9"/>
        <v>0.65</v>
      </c>
      <c r="P24">
        <f t="shared" si="9"/>
        <v>1</v>
      </c>
      <c r="Q24">
        <f t="shared" si="8"/>
        <v>0.35</v>
      </c>
    </row>
    <row r="25" spans="1:17" x14ac:dyDescent="0.3">
      <c r="A25" t="s">
        <v>115</v>
      </c>
      <c r="B25" t="s">
        <v>52</v>
      </c>
      <c r="C25">
        <v>9</v>
      </c>
      <c r="D25">
        <v>10</v>
      </c>
      <c r="G25">
        <v>7</v>
      </c>
      <c r="H25">
        <f t="shared" si="5"/>
        <v>0.9</v>
      </c>
      <c r="I25">
        <f t="shared" si="6"/>
        <v>1</v>
      </c>
      <c r="J25">
        <f t="shared" si="7"/>
        <v>9.9999999999999978E-2</v>
      </c>
      <c r="N25">
        <v>7</v>
      </c>
      <c r="O25">
        <f t="shared" si="9"/>
        <v>0.9</v>
      </c>
      <c r="P25">
        <f t="shared" si="9"/>
        <v>1</v>
      </c>
      <c r="Q25">
        <f t="shared" si="8"/>
        <v>9.9999999999999978E-2</v>
      </c>
    </row>
    <row r="26" spans="1:17" x14ac:dyDescent="0.3">
      <c r="A26" t="s">
        <v>116</v>
      </c>
      <c r="B26" t="s">
        <v>52</v>
      </c>
      <c r="C26">
        <v>9</v>
      </c>
      <c r="D26">
        <v>10</v>
      </c>
      <c r="G26">
        <v>8</v>
      </c>
      <c r="H26">
        <f t="shared" si="5"/>
        <v>0.9</v>
      </c>
      <c r="I26">
        <f t="shared" si="6"/>
        <v>0.9</v>
      </c>
      <c r="J26">
        <f t="shared" si="7"/>
        <v>0</v>
      </c>
      <c r="N26">
        <v>8</v>
      </c>
      <c r="O26">
        <f t="shared" si="9"/>
        <v>0.95</v>
      </c>
      <c r="P26">
        <f t="shared" si="9"/>
        <v>0.9</v>
      </c>
      <c r="Q26">
        <f t="shared" si="8"/>
        <v>-4.9999999999999933E-2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8.75</v>
      </c>
      <c r="P27" t="s">
        <v>47</v>
      </c>
      <c r="Q27">
        <f>100*SUM(Q19:Q26)/8</f>
        <v>8.125</v>
      </c>
    </row>
    <row r="28" spans="1:17" x14ac:dyDescent="0.3">
      <c r="A28" t="s">
        <v>78</v>
      </c>
      <c r="B28" t="s">
        <v>52</v>
      </c>
      <c r="C28">
        <v>0</v>
      </c>
      <c r="D28">
        <v>10</v>
      </c>
    </row>
    <row r="29" spans="1:17" x14ac:dyDescent="0.3">
      <c r="A29" t="s">
        <v>79</v>
      </c>
      <c r="B29" t="s">
        <v>52</v>
      </c>
      <c r="C29">
        <v>0</v>
      </c>
      <c r="D29">
        <v>10</v>
      </c>
    </row>
    <row r="30" spans="1:17" x14ac:dyDescent="0.3">
      <c r="A30" t="s">
        <v>80</v>
      </c>
      <c r="B30" t="s">
        <v>52</v>
      </c>
      <c r="C30">
        <v>0</v>
      </c>
      <c r="D30">
        <v>10</v>
      </c>
    </row>
    <row r="31" spans="1:17" x14ac:dyDescent="0.3">
      <c r="A31" t="s">
        <v>81</v>
      </c>
      <c r="B31" t="s">
        <v>52</v>
      </c>
      <c r="C31">
        <v>6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9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</v>
      </c>
      <c r="P35">
        <f>AVERAGE(I35,I103)</f>
        <v>0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</v>
      </c>
      <c r="J36">
        <f t="shared" si="12"/>
        <v>0</v>
      </c>
      <c r="N36">
        <v>2</v>
      </c>
      <c r="O36">
        <f t="shared" ref="O36:P42" si="14">AVERAGE(H36,H104)</f>
        <v>0</v>
      </c>
      <c r="P36">
        <f t="shared" si="14"/>
        <v>0</v>
      </c>
      <c r="Q36">
        <f t="shared" si="13"/>
        <v>0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</v>
      </c>
      <c r="J37">
        <f t="shared" si="12"/>
        <v>0</v>
      </c>
      <c r="N37">
        <v>3</v>
      </c>
      <c r="O37">
        <f t="shared" si="14"/>
        <v>0</v>
      </c>
      <c r="P37">
        <f t="shared" si="14"/>
        <v>0</v>
      </c>
      <c r="Q37">
        <f t="shared" si="13"/>
        <v>0</v>
      </c>
    </row>
    <row r="38" spans="1:17" x14ac:dyDescent="0.3">
      <c r="A38" t="s">
        <v>120</v>
      </c>
      <c r="B38" t="s">
        <v>52</v>
      </c>
      <c r="C38">
        <v>0</v>
      </c>
      <c r="D38">
        <v>10</v>
      </c>
      <c r="G38">
        <v>4</v>
      </c>
      <c r="H38">
        <f t="shared" si="10"/>
        <v>0</v>
      </c>
      <c r="I38">
        <f t="shared" si="11"/>
        <v>0</v>
      </c>
      <c r="J38">
        <f t="shared" si="12"/>
        <v>0</v>
      </c>
      <c r="N38">
        <v>4</v>
      </c>
      <c r="O38">
        <f t="shared" si="14"/>
        <v>0</v>
      </c>
      <c r="P38">
        <f t="shared" si="14"/>
        <v>0</v>
      </c>
      <c r="Q38">
        <f t="shared" si="13"/>
        <v>0</v>
      </c>
    </row>
    <row r="39" spans="1:17" x14ac:dyDescent="0.3">
      <c r="A39" t="s">
        <v>121</v>
      </c>
      <c r="B39" t="s">
        <v>52</v>
      </c>
      <c r="C39">
        <v>4</v>
      </c>
      <c r="D39">
        <v>10</v>
      </c>
      <c r="G39">
        <v>5</v>
      </c>
      <c r="H39">
        <f t="shared" si="10"/>
        <v>0.4</v>
      </c>
      <c r="I39">
        <f t="shared" si="11"/>
        <v>0.7</v>
      </c>
      <c r="J39">
        <f t="shared" si="12"/>
        <v>0.29999999999999993</v>
      </c>
      <c r="N39">
        <v>5</v>
      </c>
      <c r="O39">
        <f t="shared" si="14"/>
        <v>0.35</v>
      </c>
      <c r="P39">
        <f t="shared" si="14"/>
        <v>0.64999999999999991</v>
      </c>
      <c r="Q39">
        <f t="shared" si="13"/>
        <v>0.29999999999999993</v>
      </c>
    </row>
    <row r="40" spans="1:17" x14ac:dyDescent="0.3">
      <c r="A40" t="s">
        <v>122</v>
      </c>
      <c r="B40" t="s">
        <v>52</v>
      </c>
      <c r="C40">
        <v>10</v>
      </c>
      <c r="D40">
        <v>10</v>
      </c>
      <c r="G40">
        <v>6</v>
      </c>
      <c r="H40">
        <f t="shared" si="10"/>
        <v>1</v>
      </c>
      <c r="I40">
        <f t="shared" si="11"/>
        <v>1</v>
      </c>
      <c r="J40">
        <f t="shared" si="12"/>
        <v>0</v>
      </c>
      <c r="N40">
        <v>6</v>
      </c>
      <c r="O40">
        <f t="shared" si="14"/>
        <v>0.85</v>
      </c>
      <c r="P40">
        <f t="shared" si="14"/>
        <v>1</v>
      </c>
      <c r="Q40">
        <f t="shared" si="13"/>
        <v>0.15000000000000002</v>
      </c>
    </row>
    <row r="41" spans="1:17" x14ac:dyDescent="0.3">
      <c r="A41" t="s">
        <v>123</v>
      </c>
      <c r="B41" t="s">
        <v>52</v>
      </c>
      <c r="C41">
        <v>9</v>
      </c>
      <c r="D41">
        <v>10</v>
      </c>
      <c r="G41">
        <v>7</v>
      </c>
      <c r="H41">
        <f t="shared" si="10"/>
        <v>0.9</v>
      </c>
      <c r="I41">
        <f t="shared" si="11"/>
        <v>1</v>
      </c>
      <c r="J41">
        <f t="shared" si="12"/>
        <v>9.9999999999999978E-2</v>
      </c>
      <c r="N41">
        <v>7</v>
      </c>
      <c r="O41">
        <f t="shared" si="14"/>
        <v>0.9</v>
      </c>
      <c r="P41">
        <f t="shared" si="14"/>
        <v>1</v>
      </c>
      <c r="Q41">
        <f t="shared" si="13"/>
        <v>9.9999999999999978E-2</v>
      </c>
    </row>
    <row r="42" spans="1:17" x14ac:dyDescent="0.3">
      <c r="A42" t="s">
        <v>124</v>
      </c>
      <c r="B42" t="s">
        <v>52</v>
      </c>
      <c r="C42">
        <v>9</v>
      </c>
      <c r="D42">
        <v>10</v>
      </c>
      <c r="G42">
        <v>8</v>
      </c>
      <c r="H42">
        <f t="shared" si="10"/>
        <v>0.9</v>
      </c>
      <c r="I42">
        <f t="shared" si="11"/>
        <v>1</v>
      </c>
      <c r="J42">
        <f t="shared" si="12"/>
        <v>9.9999999999999978E-2</v>
      </c>
      <c r="N42">
        <v>8</v>
      </c>
      <c r="O42">
        <f t="shared" si="14"/>
        <v>0.85000000000000009</v>
      </c>
      <c r="P42">
        <f t="shared" si="14"/>
        <v>1</v>
      </c>
      <c r="Q42">
        <f t="shared" si="13"/>
        <v>0.14999999999999991</v>
      </c>
    </row>
    <row r="43" spans="1:17" x14ac:dyDescent="0.3">
      <c r="A43" t="s">
        <v>85</v>
      </c>
      <c r="B43" t="s">
        <v>52</v>
      </c>
      <c r="C43">
        <v>0</v>
      </c>
      <c r="D43">
        <v>10</v>
      </c>
      <c r="I43" t="s">
        <v>47</v>
      </c>
      <c r="J43">
        <f>100*SUM(J35:J42)/8</f>
        <v>6.2499999999999982</v>
      </c>
      <c r="P43" t="s">
        <v>47</v>
      </c>
      <c r="Q43">
        <f>100*SUM(Q35:Q42)/8</f>
        <v>8.7499999999999982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0</v>
      </c>
      <c r="D45">
        <v>10</v>
      </c>
    </row>
    <row r="46" spans="1:17" x14ac:dyDescent="0.3">
      <c r="A46" t="s">
        <v>88</v>
      </c>
      <c r="B46" t="s">
        <v>52</v>
      </c>
      <c r="C46">
        <v>0</v>
      </c>
      <c r="D46">
        <v>10</v>
      </c>
    </row>
    <row r="47" spans="1:17" x14ac:dyDescent="0.3">
      <c r="A47" t="s">
        <v>89</v>
      </c>
      <c r="B47" t="s">
        <v>52</v>
      </c>
      <c r="C47">
        <v>7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</v>
      </c>
      <c r="J52">
        <f t="shared" si="17"/>
        <v>0</v>
      </c>
      <c r="N52">
        <v>2</v>
      </c>
      <c r="O52">
        <f t="shared" ref="O52:P58" si="19">AVERAGE(H52,H120)</f>
        <v>0</v>
      </c>
      <c r="P52">
        <f t="shared" si="19"/>
        <v>0.1</v>
      </c>
      <c r="Q52">
        <f t="shared" si="18"/>
        <v>0.1</v>
      </c>
    </row>
    <row r="53" spans="1:17" x14ac:dyDescent="0.3">
      <c r="A53" t="s">
        <v>127</v>
      </c>
      <c r="B53" t="s">
        <v>52</v>
      </c>
      <c r="C53">
        <v>1</v>
      </c>
      <c r="D53">
        <v>10</v>
      </c>
      <c r="G53">
        <v>3</v>
      </c>
      <c r="H53">
        <f t="shared" si="15"/>
        <v>0.1</v>
      </c>
      <c r="I53">
        <f t="shared" si="16"/>
        <v>0</v>
      </c>
      <c r="J53">
        <f t="shared" si="17"/>
        <v>-0.1</v>
      </c>
      <c r="N53">
        <v>3</v>
      </c>
      <c r="O53">
        <f t="shared" si="19"/>
        <v>0.05</v>
      </c>
      <c r="P53">
        <f t="shared" si="19"/>
        <v>0</v>
      </c>
      <c r="Q53">
        <f t="shared" si="18"/>
        <v>-0.05</v>
      </c>
    </row>
    <row r="54" spans="1:17" x14ac:dyDescent="0.3">
      <c r="A54" t="s">
        <v>128</v>
      </c>
      <c r="B54" t="s">
        <v>52</v>
      </c>
      <c r="C54">
        <v>0</v>
      </c>
      <c r="D54">
        <v>10</v>
      </c>
      <c r="G54">
        <v>4</v>
      </c>
      <c r="H54">
        <f t="shared" si="15"/>
        <v>0</v>
      </c>
      <c r="I54">
        <f t="shared" si="16"/>
        <v>0</v>
      </c>
      <c r="J54">
        <f t="shared" si="17"/>
        <v>0</v>
      </c>
      <c r="N54">
        <v>4</v>
      </c>
      <c r="O54">
        <f t="shared" si="19"/>
        <v>0.05</v>
      </c>
      <c r="P54">
        <f t="shared" si="19"/>
        <v>0</v>
      </c>
      <c r="Q54">
        <f t="shared" si="18"/>
        <v>-0.05</v>
      </c>
    </row>
    <row r="55" spans="1:17" x14ac:dyDescent="0.3">
      <c r="A55" t="s">
        <v>129</v>
      </c>
      <c r="B55" t="s">
        <v>52</v>
      </c>
      <c r="C55">
        <v>8</v>
      </c>
      <c r="D55">
        <v>10</v>
      </c>
      <c r="G55">
        <v>5</v>
      </c>
      <c r="H55">
        <f t="shared" si="15"/>
        <v>0.8</v>
      </c>
      <c r="I55">
        <f t="shared" si="16"/>
        <v>1</v>
      </c>
      <c r="J55">
        <f t="shared" si="17"/>
        <v>0.19999999999999996</v>
      </c>
      <c r="N55">
        <v>5</v>
      </c>
      <c r="O55">
        <f t="shared" si="19"/>
        <v>0.60000000000000009</v>
      </c>
      <c r="P55">
        <f t="shared" si="19"/>
        <v>0.9</v>
      </c>
      <c r="Q55">
        <f t="shared" si="18"/>
        <v>0.29999999999999993</v>
      </c>
    </row>
    <row r="56" spans="1:17" x14ac:dyDescent="0.3">
      <c r="A56" t="s">
        <v>130</v>
      </c>
      <c r="B56" t="s">
        <v>52</v>
      </c>
      <c r="C56">
        <v>9</v>
      </c>
      <c r="D56">
        <v>10</v>
      </c>
      <c r="G56">
        <v>6</v>
      </c>
      <c r="H56">
        <f t="shared" si="15"/>
        <v>0.9</v>
      </c>
      <c r="I56">
        <f t="shared" si="16"/>
        <v>1</v>
      </c>
      <c r="J56">
        <f t="shared" si="17"/>
        <v>9.9999999999999978E-2</v>
      </c>
      <c r="N56">
        <v>6</v>
      </c>
      <c r="O56">
        <f t="shared" si="19"/>
        <v>0.65</v>
      </c>
      <c r="P56">
        <f t="shared" si="19"/>
        <v>1</v>
      </c>
      <c r="Q56">
        <f t="shared" si="18"/>
        <v>0.35</v>
      </c>
    </row>
    <row r="57" spans="1:17" x14ac:dyDescent="0.3">
      <c r="A57" t="s">
        <v>131</v>
      </c>
      <c r="B57" t="s">
        <v>52</v>
      </c>
      <c r="C57">
        <v>10</v>
      </c>
      <c r="D57">
        <v>10</v>
      </c>
      <c r="G57">
        <v>7</v>
      </c>
      <c r="H57">
        <f t="shared" si="15"/>
        <v>1</v>
      </c>
      <c r="I57">
        <f t="shared" si="16"/>
        <v>1</v>
      </c>
      <c r="J57">
        <f t="shared" si="17"/>
        <v>0</v>
      </c>
      <c r="N57">
        <v>7</v>
      </c>
      <c r="O57">
        <f t="shared" si="19"/>
        <v>0.9</v>
      </c>
      <c r="P57">
        <f t="shared" si="19"/>
        <v>1</v>
      </c>
      <c r="Q57">
        <f t="shared" si="18"/>
        <v>9.9999999999999978E-2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0.95</v>
      </c>
      <c r="P58">
        <f t="shared" si="19"/>
        <v>1</v>
      </c>
      <c r="Q58">
        <f t="shared" si="18"/>
        <v>5.0000000000000044E-2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2.4999999999999991</v>
      </c>
      <c r="P59" t="s">
        <v>47</v>
      </c>
      <c r="Q59">
        <f>100*SUM(Q51:Q58)/8</f>
        <v>10</v>
      </c>
    </row>
    <row r="60" spans="1:17" x14ac:dyDescent="0.3">
      <c r="A60" t="s">
        <v>94</v>
      </c>
      <c r="B60" t="s">
        <v>52</v>
      </c>
      <c r="C60">
        <v>0</v>
      </c>
      <c r="D60">
        <v>10</v>
      </c>
    </row>
    <row r="61" spans="1:17" x14ac:dyDescent="0.3">
      <c r="A61" t="s">
        <v>95</v>
      </c>
      <c r="B61" t="s">
        <v>52</v>
      </c>
      <c r="C61">
        <v>0</v>
      </c>
      <c r="D61">
        <v>10</v>
      </c>
    </row>
    <row r="62" spans="1:17" x14ac:dyDescent="0.3">
      <c r="A62" t="s">
        <v>96</v>
      </c>
      <c r="B62" t="s">
        <v>52</v>
      </c>
      <c r="C62">
        <v>0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</v>
      </c>
      <c r="J73">
        <f t="shared" si="22"/>
        <v>0</v>
      </c>
    </row>
    <row r="74" spans="1:10" x14ac:dyDescent="0.3">
      <c r="A74" t="s">
        <v>104</v>
      </c>
      <c r="B74" t="s">
        <v>57</v>
      </c>
      <c r="C74">
        <v>0</v>
      </c>
      <c r="D74">
        <v>10</v>
      </c>
      <c r="G74">
        <v>4</v>
      </c>
      <c r="H74">
        <f t="shared" si="20"/>
        <v>0</v>
      </c>
      <c r="I74">
        <f t="shared" si="21"/>
        <v>0</v>
      </c>
      <c r="J74">
        <f t="shared" si="22"/>
        <v>0</v>
      </c>
    </row>
    <row r="75" spans="1:10" x14ac:dyDescent="0.3">
      <c r="A75" t="s">
        <v>105</v>
      </c>
      <c r="B75" t="s">
        <v>57</v>
      </c>
      <c r="C75">
        <v>4</v>
      </c>
      <c r="D75">
        <v>10</v>
      </c>
      <c r="G75">
        <v>5</v>
      </c>
      <c r="H75">
        <f t="shared" si="20"/>
        <v>0.4</v>
      </c>
      <c r="I75">
        <f t="shared" si="21"/>
        <v>0.9</v>
      </c>
      <c r="J75">
        <f t="shared" si="22"/>
        <v>0.5</v>
      </c>
    </row>
    <row r="76" spans="1:10" x14ac:dyDescent="0.3">
      <c r="A76" t="s">
        <v>106</v>
      </c>
      <c r="B76" t="s">
        <v>57</v>
      </c>
      <c r="C76">
        <v>4</v>
      </c>
      <c r="D76">
        <v>10</v>
      </c>
      <c r="G76">
        <v>6</v>
      </c>
      <c r="H76">
        <f t="shared" si="20"/>
        <v>0.4</v>
      </c>
      <c r="I76">
        <f t="shared" si="21"/>
        <v>1</v>
      </c>
      <c r="J76">
        <f t="shared" si="22"/>
        <v>0.6</v>
      </c>
    </row>
    <row r="77" spans="1:10" x14ac:dyDescent="0.3">
      <c r="A77" t="s">
        <v>107</v>
      </c>
      <c r="B77" t="s">
        <v>57</v>
      </c>
      <c r="C77">
        <v>9</v>
      </c>
      <c r="D77">
        <v>10</v>
      </c>
      <c r="G77">
        <v>7</v>
      </c>
      <c r="H77">
        <f t="shared" si="20"/>
        <v>0.9</v>
      </c>
      <c r="I77">
        <f t="shared" si="21"/>
        <v>0.9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8</v>
      </c>
      <c r="D78">
        <v>10</v>
      </c>
      <c r="G78">
        <v>8</v>
      </c>
      <c r="H78">
        <f t="shared" si="20"/>
        <v>0.8</v>
      </c>
      <c r="I78">
        <f t="shared" si="21"/>
        <v>1</v>
      </c>
      <c r="J78">
        <f t="shared" si="22"/>
        <v>0.19999999999999996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16.25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0</v>
      </c>
      <c r="D82">
        <v>10</v>
      </c>
    </row>
    <row r="83" spans="1:10" x14ac:dyDescent="0.3">
      <c r="A83" t="s">
        <v>73</v>
      </c>
      <c r="B83" t="s">
        <v>57</v>
      </c>
      <c r="C83">
        <v>9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9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</v>
      </c>
      <c r="J88">
        <f t="shared" si="25"/>
        <v>0</v>
      </c>
    </row>
    <row r="89" spans="1:10" x14ac:dyDescent="0.3">
      <c r="A89" t="s">
        <v>111</v>
      </c>
      <c r="B89" t="s">
        <v>57</v>
      </c>
      <c r="C89">
        <v>1</v>
      </c>
      <c r="D89">
        <v>10</v>
      </c>
      <c r="G89">
        <v>3</v>
      </c>
      <c r="H89">
        <f t="shared" si="23"/>
        <v>0.1</v>
      </c>
      <c r="I89">
        <f t="shared" si="24"/>
        <v>0.1</v>
      </c>
      <c r="J89">
        <f t="shared" si="25"/>
        <v>0</v>
      </c>
    </row>
    <row r="90" spans="1:10" x14ac:dyDescent="0.3">
      <c r="A90" t="s">
        <v>112</v>
      </c>
      <c r="B90" t="s">
        <v>57</v>
      </c>
      <c r="C90">
        <v>1</v>
      </c>
      <c r="D90">
        <v>10</v>
      </c>
      <c r="G90">
        <v>4</v>
      </c>
      <c r="H90">
        <f t="shared" si="23"/>
        <v>0.1</v>
      </c>
      <c r="I90">
        <f t="shared" si="24"/>
        <v>0</v>
      </c>
      <c r="J90">
        <f t="shared" si="25"/>
        <v>-0.1</v>
      </c>
    </row>
    <row r="91" spans="1:10" x14ac:dyDescent="0.3">
      <c r="A91" t="s">
        <v>113</v>
      </c>
      <c r="B91" t="s">
        <v>57</v>
      </c>
      <c r="C91">
        <v>5</v>
      </c>
      <c r="D91">
        <v>10</v>
      </c>
      <c r="G91">
        <v>5</v>
      </c>
      <c r="H91">
        <f t="shared" si="23"/>
        <v>0.5</v>
      </c>
      <c r="I91">
        <f t="shared" si="24"/>
        <v>1</v>
      </c>
      <c r="J91">
        <f t="shared" si="25"/>
        <v>0.5</v>
      </c>
    </row>
    <row r="92" spans="1:10" x14ac:dyDescent="0.3">
      <c r="A92" t="s">
        <v>114</v>
      </c>
      <c r="B92" t="s">
        <v>57</v>
      </c>
      <c r="C92">
        <v>8</v>
      </c>
      <c r="D92">
        <v>10</v>
      </c>
      <c r="G92">
        <v>6</v>
      </c>
      <c r="H92">
        <f t="shared" si="23"/>
        <v>0.8</v>
      </c>
      <c r="I92">
        <f t="shared" si="24"/>
        <v>1</v>
      </c>
      <c r="J92">
        <f t="shared" si="25"/>
        <v>0.19999999999999996</v>
      </c>
    </row>
    <row r="93" spans="1:10" x14ac:dyDescent="0.3">
      <c r="A93" t="s">
        <v>115</v>
      </c>
      <c r="B93" t="s">
        <v>57</v>
      </c>
      <c r="C93">
        <v>9</v>
      </c>
      <c r="D93">
        <v>10</v>
      </c>
      <c r="G93">
        <v>7</v>
      </c>
      <c r="H93">
        <f t="shared" si="23"/>
        <v>0.9</v>
      </c>
      <c r="I93">
        <f t="shared" si="24"/>
        <v>1</v>
      </c>
      <c r="J93">
        <f t="shared" si="25"/>
        <v>9.9999999999999978E-2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0.9</v>
      </c>
      <c r="J94">
        <f t="shared" si="25"/>
        <v>-9.9999999999999978E-2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7.5</v>
      </c>
    </row>
    <row r="96" spans="1:10" x14ac:dyDescent="0.3">
      <c r="A96" t="s">
        <v>78</v>
      </c>
      <c r="B96" t="s">
        <v>57</v>
      </c>
      <c r="C96">
        <v>0</v>
      </c>
      <c r="D96">
        <v>10</v>
      </c>
    </row>
    <row r="97" spans="1:10" x14ac:dyDescent="0.3">
      <c r="A97" t="s">
        <v>79</v>
      </c>
      <c r="B97" t="s">
        <v>57</v>
      </c>
      <c r="C97">
        <v>1</v>
      </c>
      <c r="D97">
        <v>10</v>
      </c>
    </row>
    <row r="98" spans="1:10" x14ac:dyDescent="0.3">
      <c r="A98" t="s">
        <v>80</v>
      </c>
      <c r="B98" t="s">
        <v>57</v>
      </c>
      <c r="C98">
        <v>0</v>
      </c>
      <c r="D98">
        <v>10</v>
      </c>
    </row>
    <row r="99" spans="1:10" x14ac:dyDescent="0.3">
      <c r="A99" t="s">
        <v>81</v>
      </c>
      <c r="B99" t="s">
        <v>57</v>
      </c>
      <c r="C99">
        <v>10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9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</v>
      </c>
      <c r="J104">
        <f t="shared" si="28"/>
        <v>0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0</v>
      </c>
      <c r="D106">
        <v>10</v>
      </c>
      <c r="G106">
        <v>4</v>
      </c>
      <c r="H106">
        <f t="shared" si="26"/>
        <v>0</v>
      </c>
      <c r="I106">
        <f t="shared" si="27"/>
        <v>0</v>
      </c>
      <c r="J106">
        <f t="shared" si="28"/>
        <v>0</v>
      </c>
    </row>
    <row r="107" spans="1:10" x14ac:dyDescent="0.3">
      <c r="A107" t="s">
        <v>121</v>
      </c>
      <c r="B107" t="s">
        <v>57</v>
      </c>
      <c r="C107">
        <v>3</v>
      </c>
      <c r="D107">
        <v>10</v>
      </c>
      <c r="G107">
        <v>5</v>
      </c>
      <c r="H107">
        <f t="shared" si="26"/>
        <v>0.3</v>
      </c>
      <c r="I107">
        <f t="shared" si="27"/>
        <v>0.6</v>
      </c>
      <c r="J107">
        <f t="shared" si="28"/>
        <v>0.3</v>
      </c>
    </row>
    <row r="108" spans="1:10" x14ac:dyDescent="0.3">
      <c r="A108" t="s">
        <v>122</v>
      </c>
      <c r="B108" t="s">
        <v>57</v>
      </c>
      <c r="C108">
        <v>7</v>
      </c>
      <c r="D108">
        <v>10</v>
      </c>
      <c r="G108">
        <v>6</v>
      </c>
      <c r="H108">
        <f t="shared" si="26"/>
        <v>0.7</v>
      </c>
      <c r="I108">
        <f t="shared" si="27"/>
        <v>1</v>
      </c>
      <c r="J108">
        <f t="shared" si="28"/>
        <v>0.30000000000000004</v>
      </c>
    </row>
    <row r="109" spans="1:10" x14ac:dyDescent="0.3">
      <c r="A109" t="s">
        <v>123</v>
      </c>
      <c r="B109" t="s">
        <v>57</v>
      </c>
      <c r="C109">
        <v>9</v>
      </c>
      <c r="D109">
        <v>10</v>
      </c>
      <c r="G109">
        <v>7</v>
      </c>
      <c r="H109">
        <f t="shared" si="26"/>
        <v>0.9</v>
      </c>
      <c r="I109">
        <f t="shared" si="27"/>
        <v>1</v>
      </c>
      <c r="J109">
        <f t="shared" si="28"/>
        <v>9.9999999999999978E-2</v>
      </c>
    </row>
    <row r="110" spans="1:10" x14ac:dyDescent="0.3">
      <c r="A110" t="s">
        <v>124</v>
      </c>
      <c r="B110" t="s">
        <v>57</v>
      </c>
      <c r="C110">
        <v>8</v>
      </c>
      <c r="D110">
        <v>10</v>
      </c>
      <c r="G110">
        <v>8</v>
      </c>
      <c r="H110">
        <f t="shared" si="26"/>
        <v>0.8</v>
      </c>
      <c r="I110">
        <f t="shared" si="27"/>
        <v>1</v>
      </c>
      <c r="J110">
        <f t="shared" si="28"/>
        <v>0.19999999999999996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11.25</v>
      </c>
    </row>
    <row r="112" spans="1:10" x14ac:dyDescent="0.3">
      <c r="A112" t="s">
        <v>86</v>
      </c>
      <c r="B112" t="s">
        <v>57</v>
      </c>
      <c r="C112">
        <v>0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0</v>
      </c>
      <c r="D114">
        <v>10</v>
      </c>
    </row>
    <row r="115" spans="1:10" x14ac:dyDescent="0.3">
      <c r="A115" t="s">
        <v>89</v>
      </c>
      <c r="B115" t="s">
        <v>57</v>
      </c>
      <c r="C115">
        <v>6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0.2</v>
      </c>
      <c r="J120">
        <f t="shared" si="31"/>
        <v>0.2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</v>
      </c>
      <c r="J121">
        <f t="shared" si="31"/>
        <v>0</v>
      </c>
    </row>
    <row r="122" spans="1:10" x14ac:dyDescent="0.3">
      <c r="A122" t="s">
        <v>128</v>
      </c>
      <c r="B122" t="s">
        <v>57</v>
      </c>
      <c r="C122">
        <v>1</v>
      </c>
      <c r="D122">
        <v>10</v>
      </c>
      <c r="G122">
        <v>4</v>
      </c>
      <c r="H122">
        <f t="shared" si="29"/>
        <v>0.1</v>
      </c>
      <c r="I122">
        <f t="shared" si="30"/>
        <v>0</v>
      </c>
      <c r="J122">
        <f t="shared" si="31"/>
        <v>-0.1</v>
      </c>
    </row>
    <row r="123" spans="1:10" x14ac:dyDescent="0.3">
      <c r="A123" t="s">
        <v>129</v>
      </c>
      <c r="B123" t="s">
        <v>57</v>
      </c>
      <c r="C123">
        <v>4</v>
      </c>
      <c r="D123">
        <v>10</v>
      </c>
      <c r="G123">
        <v>5</v>
      </c>
      <c r="H123">
        <f t="shared" si="29"/>
        <v>0.4</v>
      </c>
      <c r="I123">
        <f t="shared" si="30"/>
        <v>0.8</v>
      </c>
      <c r="J123">
        <f t="shared" si="31"/>
        <v>0.4</v>
      </c>
    </row>
    <row r="124" spans="1:10" x14ac:dyDescent="0.3">
      <c r="A124" t="s">
        <v>130</v>
      </c>
      <c r="B124" t="s">
        <v>57</v>
      </c>
      <c r="C124">
        <v>4</v>
      </c>
      <c r="D124">
        <v>10</v>
      </c>
      <c r="G124">
        <v>6</v>
      </c>
      <c r="H124">
        <f t="shared" si="29"/>
        <v>0.4</v>
      </c>
      <c r="I124">
        <f t="shared" si="30"/>
        <v>1</v>
      </c>
      <c r="J124">
        <f t="shared" si="31"/>
        <v>0.6</v>
      </c>
    </row>
    <row r="125" spans="1:10" x14ac:dyDescent="0.3">
      <c r="A125" t="s">
        <v>131</v>
      </c>
      <c r="B125" t="s">
        <v>57</v>
      </c>
      <c r="C125">
        <v>8</v>
      </c>
      <c r="D125">
        <v>10</v>
      </c>
      <c r="G125">
        <v>7</v>
      </c>
      <c r="H125">
        <f t="shared" si="29"/>
        <v>0.8</v>
      </c>
      <c r="I125">
        <f t="shared" si="30"/>
        <v>1</v>
      </c>
      <c r="J125">
        <f t="shared" si="31"/>
        <v>0.19999999999999996</v>
      </c>
    </row>
    <row r="126" spans="1:10" x14ac:dyDescent="0.3">
      <c r="A126" t="s">
        <v>132</v>
      </c>
      <c r="B126" t="s">
        <v>57</v>
      </c>
      <c r="C126">
        <v>9</v>
      </c>
      <c r="D126">
        <v>10</v>
      </c>
      <c r="G126">
        <v>8</v>
      </c>
      <c r="H126">
        <f t="shared" si="29"/>
        <v>0.9</v>
      </c>
      <c r="I126">
        <f t="shared" si="30"/>
        <v>1</v>
      </c>
      <c r="J126">
        <f t="shared" si="31"/>
        <v>9.9999999999999978E-2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17.5</v>
      </c>
    </row>
    <row r="128" spans="1:10" x14ac:dyDescent="0.3">
      <c r="A128" t="s">
        <v>94</v>
      </c>
      <c r="B128" t="s">
        <v>57</v>
      </c>
      <c r="C128">
        <v>2</v>
      </c>
      <c r="D128">
        <v>10</v>
      </c>
    </row>
    <row r="129" spans="1:4" x14ac:dyDescent="0.3">
      <c r="A129" t="s">
        <v>95</v>
      </c>
      <c r="B129" t="s">
        <v>57</v>
      </c>
      <c r="C129">
        <v>0</v>
      </c>
      <c r="D129">
        <v>10</v>
      </c>
    </row>
    <row r="130" spans="1:4" x14ac:dyDescent="0.3">
      <c r="A130" t="s">
        <v>96</v>
      </c>
      <c r="B130" t="s">
        <v>57</v>
      </c>
      <c r="C130">
        <v>0</v>
      </c>
      <c r="D130">
        <v>10</v>
      </c>
    </row>
    <row r="131" spans="1:4" x14ac:dyDescent="0.3">
      <c r="A131" t="s">
        <v>97</v>
      </c>
      <c r="B131" t="s">
        <v>57</v>
      </c>
      <c r="C131">
        <v>8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0.1</v>
      </c>
      <c r="J3">
        <f t="shared" ref="J3:J10" si="2">I3-H3</f>
        <v>0.1</v>
      </c>
      <c r="M3" t="s">
        <v>46</v>
      </c>
      <c r="N3">
        <v>1</v>
      </c>
      <c r="O3">
        <f>AVERAGE(H3,H71)</f>
        <v>0.05</v>
      </c>
      <c r="P3">
        <f>AVERAGE(I3,I71)</f>
        <v>0.05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</v>
      </c>
      <c r="J4">
        <f t="shared" si="2"/>
        <v>0</v>
      </c>
      <c r="N4">
        <v>2</v>
      </c>
      <c r="O4">
        <f t="shared" ref="O4:P10" si="4">AVERAGE(H4,H72)</f>
        <v>0</v>
      </c>
      <c r="P4">
        <f t="shared" si="4"/>
        <v>0</v>
      </c>
      <c r="Q4">
        <f t="shared" si="3"/>
        <v>0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0.3</v>
      </c>
      <c r="J5">
        <f t="shared" si="2"/>
        <v>0.3</v>
      </c>
      <c r="N5">
        <v>3</v>
      </c>
      <c r="O5">
        <f t="shared" si="4"/>
        <v>0</v>
      </c>
      <c r="P5">
        <f t="shared" si="4"/>
        <v>0.2</v>
      </c>
      <c r="Q5">
        <f t="shared" si="3"/>
        <v>0.2</v>
      </c>
    </row>
    <row r="6" spans="1:17" x14ac:dyDescent="0.3">
      <c r="A6" t="s">
        <v>104</v>
      </c>
      <c r="B6" t="s">
        <v>52</v>
      </c>
      <c r="C6">
        <v>0</v>
      </c>
      <c r="D6">
        <v>10</v>
      </c>
      <c r="G6">
        <v>4</v>
      </c>
      <c r="H6">
        <f t="shared" si="0"/>
        <v>0</v>
      </c>
      <c r="I6">
        <f t="shared" si="1"/>
        <v>0.2</v>
      </c>
      <c r="J6">
        <f t="shared" si="2"/>
        <v>0.2</v>
      </c>
      <c r="N6">
        <v>4</v>
      </c>
      <c r="O6">
        <f t="shared" si="4"/>
        <v>0</v>
      </c>
      <c r="P6">
        <f t="shared" si="4"/>
        <v>0.15000000000000002</v>
      </c>
      <c r="Q6">
        <f t="shared" si="3"/>
        <v>0.15000000000000002</v>
      </c>
    </row>
    <row r="7" spans="1:17" x14ac:dyDescent="0.3">
      <c r="A7" t="s">
        <v>105</v>
      </c>
      <c r="B7" t="s">
        <v>52</v>
      </c>
      <c r="C7">
        <v>4</v>
      </c>
      <c r="D7">
        <v>10</v>
      </c>
      <c r="G7">
        <v>5</v>
      </c>
      <c r="H7">
        <f t="shared" si="0"/>
        <v>0.4</v>
      </c>
      <c r="I7">
        <f t="shared" si="1"/>
        <v>0.9</v>
      </c>
      <c r="J7">
        <f t="shared" si="2"/>
        <v>0.5</v>
      </c>
      <c r="N7">
        <v>5</v>
      </c>
      <c r="O7">
        <f t="shared" si="4"/>
        <v>0.45</v>
      </c>
      <c r="P7">
        <f t="shared" si="4"/>
        <v>0.7</v>
      </c>
      <c r="Q7">
        <f t="shared" si="3"/>
        <v>0.24999999999999994</v>
      </c>
    </row>
    <row r="8" spans="1:17" x14ac:dyDescent="0.3">
      <c r="A8" t="s">
        <v>106</v>
      </c>
      <c r="B8" t="s">
        <v>52</v>
      </c>
      <c r="C8">
        <v>4</v>
      </c>
      <c r="D8">
        <v>10</v>
      </c>
      <c r="G8">
        <v>6</v>
      </c>
      <c r="H8">
        <f t="shared" si="0"/>
        <v>0.4</v>
      </c>
      <c r="I8">
        <f t="shared" si="1"/>
        <v>0.9</v>
      </c>
      <c r="J8">
        <f t="shared" si="2"/>
        <v>0.5</v>
      </c>
      <c r="N8">
        <v>6</v>
      </c>
      <c r="O8">
        <f t="shared" si="4"/>
        <v>0.35</v>
      </c>
      <c r="P8">
        <f t="shared" si="4"/>
        <v>0.95</v>
      </c>
      <c r="Q8">
        <f t="shared" si="3"/>
        <v>0.6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1</v>
      </c>
      <c r="P9">
        <f t="shared" si="4"/>
        <v>1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9</v>
      </c>
      <c r="D10">
        <v>10</v>
      </c>
      <c r="G10">
        <v>8</v>
      </c>
      <c r="H10">
        <f t="shared" si="0"/>
        <v>0.9</v>
      </c>
      <c r="I10">
        <f t="shared" si="1"/>
        <v>1</v>
      </c>
      <c r="J10">
        <f t="shared" si="2"/>
        <v>9.9999999999999978E-2</v>
      </c>
      <c r="N10">
        <v>8</v>
      </c>
      <c r="O10">
        <f t="shared" si="4"/>
        <v>0.95</v>
      </c>
      <c r="P10">
        <f t="shared" si="4"/>
        <v>1</v>
      </c>
      <c r="Q10">
        <f t="shared" si="3"/>
        <v>5.0000000000000044E-2</v>
      </c>
    </row>
    <row r="11" spans="1:17" x14ac:dyDescent="0.3">
      <c r="A11" t="s">
        <v>69</v>
      </c>
      <c r="B11" t="s">
        <v>52</v>
      </c>
      <c r="C11">
        <v>1</v>
      </c>
      <c r="D11">
        <v>10</v>
      </c>
      <c r="I11" t="s">
        <v>47</v>
      </c>
      <c r="J11">
        <f>100*SUM(J3:J10)/8</f>
        <v>21.250000000000004</v>
      </c>
      <c r="P11" t="s">
        <v>47</v>
      </c>
      <c r="Q11">
        <f>100*SUM(Q3:Q10)/8</f>
        <v>15.625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3</v>
      </c>
      <c r="D13">
        <v>10</v>
      </c>
    </row>
    <row r="14" spans="1:17" x14ac:dyDescent="0.3">
      <c r="A14" t="s">
        <v>72</v>
      </c>
      <c r="B14" t="s">
        <v>52</v>
      </c>
      <c r="C14">
        <v>2</v>
      </c>
      <c r="D14">
        <v>10</v>
      </c>
    </row>
    <row r="15" spans="1:17" x14ac:dyDescent="0.3">
      <c r="A15" t="s">
        <v>73</v>
      </c>
      <c r="B15" t="s">
        <v>52</v>
      </c>
      <c r="C15">
        <v>9</v>
      </c>
      <c r="D15">
        <v>10</v>
      </c>
    </row>
    <row r="16" spans="1:17" x14ac:dyDescent="0.3">
      <c r="A16" t="s">
        <v>74</v>
      </c>
      <c r="B16" t="s">
        <v>52</v>
      </c>
      <c r="C16">
        <v>9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1</v>
      </c>
      <c r="D19">
        <v>10</v>
      </c>
      <c r="F19" s="13" t="s">
        <v>48</v>
      </c>
      <c r="G19" s="13">
        <v>1</v>
      </c>
      <c r="H19">
        <f t="shared" ref="H19:H26" si="5">C19/D19</f>
        <v>0.1</v>
      </c>
      <c r="I19">
        <f t="shared" ref="I19:I26" si="6">C27/D27</f>
        <v>0.1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0.05</v>
      </c>
      <c r="P19">
        <f>AVERAGE(I19,I87)</f>
        <v>0.1</v>
      </c>
      <c r="Q19">
        <f t="shared" ref="Q19:Q26" si="8">P19-O19</f>
        <v>0.05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</v>
      </c>
      <c r="J20">
        <f t="shared" si="7"/>
        <v>0</v>
      </c>
      <c r="N20">
        <v>2</v>
      </c>
      <c r="O20">
        <f t="shared" ref="O20:P26" si="9">AVERAGE(H20,H88)</f>
        <v>0</v>
      </c>
      <c r="P20">
        <f t="shared" si="9"/>
        <v>0.05</v>
      </c>
      <c r="Q20">
        <f t="shared" si="8"/>
        <v>0.05</v>
      </c>
    </row>
    <row r="21" spans="1:17" x14ac:dyDescent="0.3">
      <c r="A21" t="s">
        <v>111</v>
      </c>
      <c r="B21" t="s">
        <v>52</v>
      </c>
      <c r="C21">
        <v>1</v>
      </c>
      <c r="D21">
        <v>10</v>
      </c>
      <c r="G21">
        <v>3</v>
      </c>
      <c r="H21">
        <f t="shared" si="5"/>
        <v>0.1</v>
      </c>
      <c r="I21">
        <f t="shared" si="6"/>
        <v>0.1</v>
      </c>
      <c r="J21">
        <f t="shared" si="7"/>
        <v>0</v>
      </c>
      <c r="N21">
        <v>3</v>
      </c>
      <c r="O21">
        <f t="shared" si="9"/>
        <v>0.05</v>
      </c>
      <c r="P21">
        <f t="shared" si="9"/>
        <v>0.05</v>
      </c>
      <c r="Q21">
        <f t="shared" si="8"/>
        <v>0</v>
      </c>
    </row>
    <row r="22" spans="1:17" x14ac:dyDescent="0.3">
      <c r="A22" t="s">
        <v>112</v>
      </c>
      <c r="B22" t="s">
        <v>52</v>
      </c>
      <c r="C22">
        <v>1</v>
      </c>
      <c r="D22">
        <v>10</v>
      </c>
      <c r="G22">
        <v>4</v>
      </c>
      <c r="H22">
        <f t="shared" si="5"/>
        <v>0.1</v>
      </c>
      <c r="I22">
        <f t="shared" si="6"/>
        <v>0.1</v>
      </c>
      <c r="J22">
        <f t="shared" si="7"/>
        <v>0</v>
      </c>
      <c r="N22">
        <v>4</v>
      </c>
      <c r="O22">
        <f t="shared" si="9"/>
        <v>0.15000000000000002</v>
      </c>
      <c r="P22">
        <f t="shared" si="9"/>
        <v>0.05</v>
      </c>
      <c r="Q22">
        <f t="shared" si="8"/>
        <v>-0.10000000000000002</v>
      </c>
    </row>
    <row r="23" spans="1:17" x14ac:dyDescent="0.3">
      <c r="A23" t="s">
        <v>113</v>
      </c>
      <c r="B23" t="s">
        <v>52</v>
      </c>
      <c r="C23">
        <v>4</v>
      </c>
      <c r="D23">
        <v>10</v>
      </c>
      <c r="G23">
        <v>5</v>
      </c>
      <c r="H23">
        <f t="shared" si="5"/>
        <v>0.4</v>
      </c>
      <c r="I23">
        <f t="shared" si="6"/>
        <v>0.8</v>
      </c>
      <c r="J23">
        <f t="shared" si="7"/>
        <v>0.4</v>
      </c>
      <c r="N23">
        <v>5</v>
      </c>
      <c r="O23">
        <f t="shared" si="9"/>
        <v>0.45</v>
      </c>
      <c r="P23">
        <f t="shared" si="9"/>
        <v>0.75</v>
      </c>
      <c r="Q23">
        <f t="shared" si="8"/>
        <v>0.3</v>
      </c>
    </row>
    <row r="24" spans="1:17" x14ac:dyDescent="0.3">
      <c r="A24" t="s">
        <v>114</v>
      </c>
      <c r="B24" t="s">
        <v>52</v>
      </c>
      <c r="C24">
        <v>6</v>
      </c>
      <c r="D24">
        <v>10</v>
      </c>
      <c r="G24">
        <v>6</v>
      </c>
      <c r="H24">
        <f t="shared" si="5"/>
        <v>0.6</v>
      </c>
      <c r="I24">
        <f t="shared" si="6"/>
        <v>1</v>
      </c>
      <c r="J24">
        <f t="shared" si="7"/>
        <v>0.4</v>
      </c>
      <c r="N24">
        <v>6</v>
      </c>
      <c r="O24">
        <f t="shared" si="9"/>
        <v>0.4</v>
      </c>
      <c r="P24">
        <f t="shared" si="9"/>
        <v>0.95</v>
      </c>
      <c r="Q24">
        <f t="shared" si="8"/>
        <v>0.54999999999999993</v>
      </c>
    </row>
    <row r="25" spans="1:17" x14ac:dyDescent="0.3">
      <c r="A25" t="s">
        <v>115</v>
      </c>
      <c r="B25" t="s">
        <v>52</v>
      </c>
      <c r="C25">
        <v>9</v>
      </c>
      <c r="D25">
        <v>10</v>
      </c>
      <c r="G25">
        <v>7</v>
      </c>
      <c r="H25">
        <f t="shared" si="5"/>
        <v>0.9</v>
      </c>
      <c r="I25">
        <f t="shared" si="6"/>
        <v>1</v>
      </c>
      <c r="J25">
        <f t="shared" si="7"/>
        <v>9.9999999999999978E-2</v>
      </c>
      <c r="N25">
        <v>7</v>
      </c>
      <c r="O25">
        <f t="shared" si="9"/>
        <v>0.9</v>
      </c>
      <c r="P25">
        <f t="shared" si="9"/>
        <v>1</v>
      </c>
      <c r="Q25">
        <f t="shared" si="8"/>
        <v>9.9999999999999978E-2</v>
      </c>
    </row>
    <row r="26" spans="1:17" x14ac:dyDescent="0.3">
      <c r="A26" t="s">
        <v>116</v>
      </c>
      <c r="B26" t="s">
        <v>52</v>
      </c>
      <c r="C26">
        <v>10</v>
      </c>
      <c r="D26">
        <v>10</v>
      </c>
      <c r="G26">
        <v>8</v>
      </c>
      <c r="H26">
        <f t="shared" si="5"/>
        <v>1</v>
      </c>
      <c r="I26">
        <f t="shared" si="6"/>
        <v>1</v>
      </c>
      <c r="J26">
        <f t="shared" si="7"/>
        <v>0</v>
      </c>
      <c r="N26">
        <v>8</v>
      </c>
      <c r="O26">
        <f t="shared" si="9"/>
        <v>1</v>
      </c>
      <c r="P26">
        <f t="shared" si="9"/>
        <v>1</v>
      </c>
      <c r="Q26">
        <f t="shared" si="8"/>
        <v>0</v>
      </c>
    </row>
    <row r="27" spans="1:17" x14ac:dyDescent="0.3">
      <c r="A27" t="s">
        <v>77</v>
      </c>
      <c r="B27" t="s">
        <v>52</v>
      </c>
      <c r="C27">
        <v>1</v>
      </c>
      <c r="D27">
        <v>10</v>
      </c>
      <c r="I27" t="s">
        <v>47</v>
      </c>
      <c r="J27">
        <f>100*SUM(J19:J26)/8</f>
        <v>11.25</v>
      </c>
      <c r="P27" t="s">
        <v>47</v>
      </c>
      <c r="Q27">
        <f>100*SUM(Q19:Q26)/8</f>
        <v>11.874999999999998</v>
      </c>
    </row>
    <row r="28" spans="1:17" x14ac:dyDescent="0.3">
      <c r="A28" t="s">
        <v>78</v>
      </c>
      <c r="B28" t="s">
        <v>52</v>
      </c>
      <c r="C28">
        <v>0</v>
      </c>
      <c r="D28">
        <v>10</v>
      </c>
    </row>
    <row r="29" spans="1:17" x14ac:dyDescent="0.3">
      <c r="A29" t="s">
        <v>79</v>
      </c>
      <c r="B29" t="s">
        <v>52</v>
      </c>
      <c r="C29">
        <v>1</v>
      </c>
      <c r="D29">
        <v>10</v>
      </c>
    </row>
    <row r="30" spans="1:17" x14ac:dyDescent="0.3">
      <c r="A30" t="s">
        <v>80</v>
      </c>
      <c r="B30" t="s">
        <v>52</v>
      </c>
      <c r="C30">
        <v>1</v>
      </c>
      <c r="D30">
        <v>10</v>
      </c>
    </row>
    <row r="31" spans="1:17" x14ac:dyDescent="0.3">
      <c r="A31" t="s">
        <v>81</v>
      </c>
      <c r="B31" t="s">
        <v>52</v>
      </c>
      <c r="C31">
        <v>8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1</v>
      </c>
      <c r="D35">
        <v>10</v>
      </c>
      <c r="F35" t="s">
        <v>49</v>
      </c>
      <c r="G35">
        <v>1</v>
      </c>
      <c r="H35">
        <f t="shared" ref="H35:H42" si="10">C35/D35</f>
        <v>0.1</v>
      </c>
      <c r="I35">
        <f t="shared" ref="I35:I42" si="11">C43/D43</f>
        <v>0.1</v>
      </c>
      <c r="J35">
        <f t="shared" ref="J35:J42" si="12">I35-H35</f>
        <v>0</v>
      </c>
      <c r="M35" t="s">
        <v>49</v>
      </c>
      <c r="N35">
        <v>1</v>
      </c>
      <c r="O35">
        <f>AVERAGE(H35,H103)</f>
        <v>0.05</v>
      </c>
      <c r="P35">
        <f>AVERAGE(I35,I103)</f>
        <v>0.05</v>
      </c>
      <c r="Q35">
        <f t="shared" ref="Q35:Q42" si="13">P35-O35</f>
        <v>0</v>
      </c>
    </row>
    <row r="36" spans="1:17" x14ac:dyDescent="0.3">
      <c r="A36" t="s">
        <v>118</v>
      </c>
      <c r="B36" t="s">
        <v>52</v>
      </c>
      <c r="C36">
        <v>0</v>
      </c>
      <c r="D36">
        <v>10</v>
      </c>
      <c r="G36">
        <v>2</v>
      </c>
      <c r="H36">
        <f t="shared" si="10"/>
        <v>0</v>
      </c>
      <c r="I36">
        <f t="shared" si="11"/>
        <v>0</v>
      </c>
      <c r="J36">
        <f t="shared" si="12"/>
        <v>0</v>
      </c>
      <c r="N36">
        <v>2</v>
      </c>
      <c r="O36">
        <f t="shared" ref="O36:P42" si="14">AVERAGE(H36,H104)</f>
        <v>0</v>
      </c>
      <c r="P36">
        <f t="shared" si="14"/>
        <v>0</v>
      </c>
      <c r="Q36">
        <f t="shared" si="13"/>
        <v>0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</v>
      </c>
      <c r="J37">
        <f t="shared" si="12"/>
        <v>0</v>
      </c>
      <c r="N37">
        <v>3</v>
      </c>
      <c r="O37">
        <f t="shared" si="14"/>
        <v>0</v>
      </c>
      <c r="P37">
        <f t="shared" si="14"/>
        <v>0.05</v>
      </c>
      <c r="Q37">
        <f t="shared" si="13"/>
        <v>0.05</v>
      </c>
    </row>
    <row r="38" spans="1:17" x14ac:dyDescent="0.3">
      <c r="A38" t="s">
        <v>120</v>
      </c>
      <c r="B38" t="s">
        <v>52</v>
      </c>
      <c r="C38">
        <v>0</v>
      </c>
      <c r="D38">
        <v>10</v>
      </c>
      <c r="G38">
        <v>4</v>
      </c>
      <c r="H38">
        <f t="shared" si="10"/>
        <v>0</v>
      </c>
      <c r="I38">
        <f t="shared" si="11"/>
        <v>0.1</v>
      </c>
      <c r="J38">
        <f t="shared" si="12"/>
        <v>0.1</v>
      </c>
      <c r="N38">
        <v>4</v>
      </c>
      <c r="O38">
        <f t="shared" si="14"/>
        <v>0</v>
      </c>
      <c r="P38">
        <f t="shared" si="14"/>
        <v>0.1</v>
      </c>
      <c r="Q38">
        <f t="shared" si="13"/>
        <v>0.1</v>
      </c>
    </row>
    <row r="39" spans="1:17" x14ac:dyDescent="0.3">
      <c r="A39" t="s">
        <v>121</v>
      </c>
      <c r="B39" t="s">
        <v>52</v>
      </c>
      <c r="C39">
        <v>3</v>
      </c>
      <c r="D39">
        <v>10</v>
      </c>
      <c r="G39">
        <v>5</v>
      </c>
      <c r="H39">
        <f t="shared" si="10"/>
        <v>0.3</v>
      </c>
      <c r="I39">
        <f t="shared" si="11"/>
        <v>0.6</v>
      </c>
      <c r="J39">
        <f t="shared" si="12"/>
        <v>0.3</v>
      </c>
      <c r="N39">
        <v>5</v>
      </c>
      <c r="O39">
        <f t="shared" si="14"/>
        <v>0.35</v>
      </c>
      <c r="P39">
        <f t="shared" si="14"/>
        <v>0.5</v>
      </c>
      <c r="Q39">
        <f t="shared" si="13"/>
        <v>0.15000000000000002</v>
      </c>
    </row>
    <row r="40" spans="1:17" x14ac:dyDescent="0.3">
      <c r="A40" t="s">
        <v>122</v>
      </c>
      <c r="B40" t="s">
        <v>52</v>
      </c>
      <c r="C40">
        <v>9</v>
      </c>
      <c r="D40">
        <v>10</v>
      </c>
      <c r="G40">
        <v>6</v>
      </c>
      <c r="H40">
        <f t="shared" si="10"/>
        <v>0.9</v>
      </c>
      <c r="I40">
        <f t="shared" si="11"/>
        <v>1</v>
      </c>
      <c r="J40">
        <f t="shared" si="12"/>
        <v>9.9999999999999978E-2</v>
      </c>
      <c r="N40">
        <v>6</v>
      </c>
      <c r="O40">
        <f t="shared" si="14"/>
        <v>0.9</v>
      </c>
      <c r="P40">
        <f t="shared" si="14"/>
        <v>1</v>
      </c>
      <c r="Q40">
        <f t="shared" si="13"/>
        <v>9.9999999999999978E-2</v>
      </c>
    </row>
    <row r="41" spans="1:17" x14ac:dyDescent="0.3">
      <c r="A41" t="s">
        <v>123</v>
      </c>
      <c r="B41" t="s">
        <v>52</v>
      </c>
      <c r="C41">
        <v>10</v>
      </c>
      <c r="D41">
        <v>10</v>
      </c>
      <c r="G41">
        <v>7</v>
      </c>
      <c r="H41">
        <f t="shared" si="10"/>
        <v>1</v>
      </c>
      <c r="I41">
        <f t="shared" si="11"/>
        <v>0.8</v>
      </c>
      <c r="J41">
        <f t="shared" si="12"/>
        <v>-0.19999999999999996</v>
      </c>
      <c r="N41">
        <v>7</v>
      </c>
      <c r="O41">
        <f t="shared" si="14"/>
        <v>0.9</v>
      </c>
      <c r="P41">
        <f t="shared" si="14"/>
        <v>0.85000000000000009</v>
      </c>
      <c r="Q41">
        <f t="shared" si="13"/>
        <v>-4.9999999999999933E-2</v>
      </c>
    </row>
    <row r="42" spans="1:17" x14ac:dyDescent="0.3">
      <c r="A42" t="s">
        <v>124</v>
      </c>
      <c r="B42" t="s">
        <v>52</v>
      </c>
      <c r="C42">
        <v>10</v>
      </c>
      <c r="D42">
        <v>10</v>
      </c>
      <c r="G42">
        <v>8</v>
      </c>
      <c r="H42">
        <f t="shared" si="10"/>
        <v>1</v>
      </c>
      <c r="I42">
        <f t="shared" si="11"/>
        <v>1</v>
      </c>
      <c r="J42">
        <f t="shared" si="12"/>
        <v>0</v>
      </c>
      <c r="N42">
        <v>8</v>
      </c>
      <c r="O42">
        <f t="shared" si="14"/>
        <v>1</v>
      </c>
      <c r="P42">
        <f t="shared" si="14"/>
        <v>1</v>
      </c>
      <c r="Q42">
        <f t="shared" si="13"/>
        <v>0</v>
      </c>
    </row>
    <row r="43" spans="1:17" x14ac:dyDescent="0.3">
      <c r="A43" t="s">
        <v>85</v>
      </c>
      <c r="B43" t="s">
        <v>52</v>
      </c>
      <c r="C43">
        <v>1</v>
      </c>
      <c r="D43">
        <v>10</v>
      </c>
      <c r="I43" t="s">
        <v>47</v>
      </c>
      <c r="J43">
        <f>100*SUM(J35:J42)/8</f>
        <v>3.7500000000000004</v>
      </c>
      <c r="P43" t="s">
        <v>47</v>
      </c>
      <c r="Q43">
        <f>100*SUM(Q35:Q42)/8</f>
        <v>4.3750000000000009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0</v>
      </c>
      <c r="D45">
        <v>10</v>
      </c>
    </row>
    <row r="46" spans="1:17" x14ac:dyDescent="0.3">
      <c r="A46" t="s">
        <v>88</v>
      </c>
      <c r="B46" t="s">
        <v>52</v>
      </c>
      <c r="C46">
        <v>1</v>
      </c>
      <c r="D46">
        <v>10</v>
      </c>
    </row>
    <row r="47" spans="1:17" x14ac:dyDescent="0.3">
      <c r="A47" t="s">
        <v>89</v>
      </c>
      <c r="B47" t="s">
        <v>52</v>
      </c>
      <c r="C47">
        <v>6</v>
      </c>
      <c r="D47">
        <v>10</v>
      </c>
    </row>
    <row r="48" spans="1:17" x14ac:dyDescent="0.3">
      <c r="A48" t="s">
        <v>90</v>
      </c>
      <c r="B48" t="s">
        <v>52</v>
      </c>
      <c r="C48">
        <v>10</v>
      </c>
      <c r="D48">
        <v>10</v>
      </c>
    </row>
    <row r="49" spans="1:17" x14ac:dyDescent="0.3">
      <c r="A49" t="s">
        <v>91</v>
      </c>
      <c r="B49" t="s">
        <v>52</v>
      </c>
      <c r="C49">
        <v>8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</v>
      </c>
      <c r="J51">
        <f t="shared" ref="J51:J58" si="17">I51-H51</f>
        <v>0</v>
      </c>
      <c r="M51" t="s">
        <v>50</v>
      </c>
      <c r="N51">
        <v>1</v>
      </c>
      <c r="O51">
        <f>AVERAGE(H51,H119)</f>
        <v>0</v>
      </c>
      <c r="P51">
        <f>AVERAGE(I51,I119)</f>
        <v>0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0.1</v>
      </c>
      <c r="J52">
        <f t="shared" si="17"/>
        <v>0.1</v>
      </c>
      <c r="N52">
        <v>2</v>
      </c>
      <c r="O52">
        <f t="shared" ref="O52:P58" si="19">AVERAGE(H52,H120)</f>
        <v>0</v>
      </c>
      <c r="P52">
        <f t="shared" si="19"/>
        <v>0.05</v>
      </c>
      <c r="Q52">
        <f t="shared" si="18"/>
        <v>0.05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0.1</v>
      </c>
      <c r="J53">
        <f t="shared" si="17"/>
        <v>0.1</v>
      </c>
      <c r="N53">
        <v>3</v>
      </c>
      <c r="O53">
        <f t="shared" si="19"/>
        <v>0</v>
      </c>
      <c r="P53">
        <f t="shared" si="19"/>
        <v>0.05</v>
      </c>
      <c r="Q53">
        <f t="shared" si="18"/>
        <v>0.05</v>
      </c>
    </row>
    <row r="54" spans="1:17" x14ac:dyDescent="0.3">
      <c r="A54" t="s">
        <v>128</v>
      </c>
      <c r="B54" t="s">
        <v>52</v>
      </c>
      <c r="C54">
        <v>0</v>
      </c>
      <c r="D54">
        <v>10</v>
      </c>
      <c r="G54">
        <v>4</v>
      </c>
      <c r="H54">
        <f t="shared" si="15"/>
        <v>0</v>
      </c>
      <c r="I54">
        <f t="shared" si="16"/>
        <v>0</v>
      </c>
      <c r="J54">
        <f t="shared" si="17"/>
        <v>0</v>
      </c>
      <c r="N54">
        <v>4</v>
      </c>
      <c r="O54">
        <f t="shared" si="19"/>
        <v>0.05</v>
      </c>
      <c r="P54">
        <f t="shared" si="19"/>
        <v>0</v>
      </c>
      <c r="Q54">
        <f t="shared" si="18"/>
        <v>-0.05</v>
      </c>
    </row>
    <row r="55" spans="1:17" x14ac:dyDescent="0.3">
      <c r="A55" t="s">
        <v>129</v>
      </c>
      <c r="B55" t="s">
        <v>52</v>
      </c>
      <c r="C55">
        <v>5</v>
      </c>
      <c r="D55">
        <v>10</v>
      </c>
      <c r="G55">
        <v>5</v>
      </c>
      <c r="H55">
        <f t="shared" si="15"/>
        <v>0.5</v>
      </c>
      <c r="I55">
        <f t="shared" si="16"/>
        <v>1</v>
      </c>
      <c r="J55">
        <f t="shared" si="17"/>
        <v>0.5</v>
      </c>
      <c r="N55">
        <v>5</v>
      </c>
      <c r="O55">
        <f t="shared" si="19"/>
        <v>0.4</v>
      </c>
      <c r="P55">
        <f t="shared" si="19"/>
        <v>0.75</v>
      </c>
      <c r="Q55">
        <f t="shared" si="18"/>
        <v>0.35</v>
      </c>
    </row>
    <row r="56" spans="1:17" x14ac:dyDescent="0.3">
      <c r="A56" t="s">
        <v>130</v>
      </c>
      <c r="B56" t="s">
        <v>52</v>
      </c>
      <c r="C56">
        <v>3</v>
      </c>
      <c r="D56">
        <v>10</v>
      </c>
      <c r="G56">
        <v>6</v>
      </c>
      <c r="H56">
        <f t="shared" si="15"/>
        <v>0.3</v>
      </c>
      <c r="I56">
        <f t="shared" si="16"/>
        <v>1</v>
      </c>
      <c r="J56">
        <f t="shared" si="17"/>
        <v>0.7</v>
      </c>
      <c r="N56">
        <v>6</v>
      </c>
      <c r="O56">
        <f t="shared" si="19"/>
        <v>0.35</v>
      </c>
      <c r="P56">
        <f t="shared" si="19"/>
        <v>0.95</v>
      </c>
      <c r="Q56">
        <f t="shared" si="18"/>
        <v>0.6</v>
      </c>
    </row>
    <row r="57" spans="1:17" x14ac:dyDescent="0.3">
      <c r="A57" t="s">
        <v>131</v>
      </c>
      <c r="B57" t="s">
        <v>52</v>
      </c>
      <c r="C57">
        <v>5</v>
      </c>
      <c r="D57">
        <v>10</v>
      </c>
      <c r="G57">
        <v>7</v>
      </c>
      <c r="H57">
        <f t="shared" si="15"/>
        <v>0.5</v>
      </c>
      <c r="I57">
        <f t="shared" si="16"/>
        <v>1</v>
      </c>
      <c r="J57">
        <f t="shared" si="17"/>
        <v>0.5</v>
      </c>
      <c r="N57">
        <v>7</v>
      </c>
      <c r="O57">
        <f t="shared" si="19"/>
        <v>0.45</v>
      </c>
      <c r="P57">
        <f t="shared" si="19"/>
        <v>0.95</v>
      </c>
      <c r="Q57">
        <f t="shared" si="18"/>
        <v>0.49999999999999994</v>
      </c>
    </row>
    <row r="58" spans="1:17" x14ac:dyDescent="0.3">
      <c r="A58" t="s">
        <v>132</v>
      </c>
      <c r="B58" t="s">
        <v>52</v>
      </c>
      <c r="C58">
        <v>9</v>
      </c>
      <c r="D58">
        <v>10</v>
      </c>
      <c r="G58">
        <v>8</v>
      </c>
      <c r="H58">
        <f t="shared" si="15"/>
        <v>0.9</v>
      </c>
      <c r="I58">
        <f t="shared" si="16"/>
        <v>0.9</v>
      </c>
      <c r="J58">
        <f t="shared" si="17"/>
        <v>0</v>
      </c>
      <c r="N58">
        <v>8</v>
      </c>
      <c r="O58">
        <f t="shared" si="19"/>
        <v>0.95</v>
      </c>
      <c r="P58">
        <f t="shared" si="19"/>
        <v>0.95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23.75</v>
      </c>
      <c r="P59" t="s">
        <v>47</v>
      </c>
      <c r="Q59">
        <f>100*SUM(Q51:Q58)/8</f>
        <v>18.75</v>
      </c>
    </row>
    <row r="60" spans="1:17" x14ac:dyDescent="0.3">
      <c r="A60" t="s">
        <v>94</v>
      </c>
      <c r="B60" t="s">
        <v>52</v>
      </c>
      <c r="C60">
        <v>1</v>
      </c>
      <c r="D60">
        <v>10</v>
      </c>
    </row>
    <row r="61" spans="1:17" x14ac:dyDescent="0.3">
      <c r="A61" t="s">
        <v>95</v>
      </c>
      <c r="B61" t="s">
        <v>52</v>
      </c>
      <c r="C61">
        <v>1</v>
      </c>
      <c r="D61">
        <v>10</v>
      </c>
    </row>
    <row r="62" spans="1:17" x14ac:dyDescent="0.3">
      <c r="A62" t="s">
        <v>96</v>
      </c>
      <c r="B62" t="s">
        <v>52</v>
      </c>
      <c r="C62">
        <v>0</v>
      </c>
      <c r="D62">
        <v>10</v>
      </c>
    </row>
    <row r="63" spans="1:17" x14ac:dyDescent="0.3">
      <c r="A63" t="s">
        <v>97</v>
      </c>
      <c r="B63" t="s">
        <v>52</v>
      </c>
      <c r="C63">
        <v>10</v>
      </c>
      <c r="D63">
        <v>10</v>
      </c>
    </row>
    <row r="64" spans="1:17" x14ac:dyDescent="0.3">
      <c r="A64" t="s">
        <v>98</v>
      </c>
      <c r="B64" t="s">
        <v>52</v>
      </c>
      <c r="C64">
        <v>10</v>
      </c>
      <c r="D64">
        <v>10</v>
      </c>
    </row>
    <row r="65" spans="1:10" x14ac:dyDescent="0.3">
      <c r="A65" t="s">
        <v>99</v>
      </c>
      <c r="B65" t="s">
        <v>52</v>
      </c>
      <c r="C65">
        <v>10</v>
      </c>
      <c r="D65">
        <v>10</v>
      </c>
    </row>
    <row r="66" spans="1:10" x14ac:dyDescent="0.3">
      <c r="A66" t="s">
        <v>100</v>
      </c>
      <c r="B66" t="s">
        <v>52</v>
      </c>
      <c r="C66">
        <v>9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1</v>
      </c>
      <c r="D71">
        <v>10</v>
      </c>
      <c r="F71" t="s">
        <v>46</v>
      </c>
      <c r="G71">
        <v>1</v>
      </c>
      <c r="H71">
        <f t="shared" ref="H71:H78" si="20">C71/D71</f>
        <v>0.1</v>
      </c>
      <c r="I71">
        <f t="shared" ref="I71:I78" si="21">C79/D79</f>
        <v>0</v>
      </c>
      <c r="J71">
        <f t="shared" ref="J71:J78" si="22">I71-H71</f>
        <v>-0.1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0.1</v>
      </c>
      <c r="J73">
        <f t="shared" si="22"/>
        <v>0.1</v>
      </c>
    </row>
    <row r="74" spans="1:10" x14ac:dyDescent="0.3">
      <c r="A74" t="s">
        <v>104</v>
      </c>
      <c r="B74" t="s">
        <v>57</v>
      </c>
      <c r="C74">
        <v>0</v>
      </c>
      <c r="D74">
        <v>10</v>
      </c>
      <c r="G74">
        <v>4</v>
      </c>
      <c r="H74">
        <f t="shared" si="20"/>
        <v>0</v>
      </c>
      <c r="I74">
        <f t="shared" si="21"/>
        <v>0.1</v>
      </c>
      <c r="J74">
        <f t="shared" si="22"/>
        <v>0.1</v>
      </c>
    </row>
    <row r="75" spans="1:10" x14ac:dyDescent="0.3">
      <c r="A75" t="s">
        <v>105</v>
      </c>
      <c r="B75" t="s">
        <v>57</v>
      </c>
      <c r="C75">
        <v>5</v>
      </c>
      <c r="D75">
        <v>10</v>
      </c>
      <c r="G75">
        <v>5</v>
      </c>
      <c r="H75">
        <f t="shared" si="20"/>
        <v>0.5</v>
      </c>
      <c r="I75">
        <f t="shared" si="21"/>
        <v>0.5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3</v>
      </c>
      <c r="D76">
        <v>10</v>
      </c>
      <c r="G76">
        <v>6</v>
      </c>
      <c r="H76">
        <f t="shared" si="20"/>
        <v>0.3</v>
      </c>
      <c r="I76">
        <f t="shared" si="21"/>
        <v>1</v>
      </c>
      <c r="J76">
        <f t="shared" si="22"/>
        <v>0.7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10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1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5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0.1</v>
      </c>
      <c r="J87">
        <f t="shared" ref="J87:J94" si="25">I87-H87</f>
        <v>0.1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0.1</v>
      </c>
      <c r="J88">
        <f t="shared" si="25"/>
        <v>0.1</v>
      </c>
    </row>
    <row r="89" spans="1:10" x14ac:dyDescent="0.3">
      <c r="A89" t="s">
        <v>111</v>
      </c>
      <c r="B89" t="s">
        <v>57</v>
      </c>
      <c r="C89">
        <v>0</v>
      </c>
      <c r="D89">
        <v>10</v>
      </c>
      <c r="G89">
        <v>3</v>
      </c>
      <c r="H89">
        <f t="shared" si="23"/>
        <v>0</v>
      </c>
      <c r="I89">
        <f t="shared" si="24"/>
        <v>0</v>
      </c>
      <c r="J89">
        <f t="shared" si="25"/>
        <v>0</v>
      </c>
    </row>
    <row r="90" spans="1:10" x14ac:dyDescent="0.3">
      <c r="A90" t="s">
        <v>112</v>
      </c>
      <c r="B90" t="s">
        <v>57</v>
      </c>
      <c r="C90">
        <v>2</v>
      </c>
      <c r="D90">
        <v>10</v>
      </c>
      <c r="G90">
        <v>4</v>
      </c>
      <c r="H90">
        <f t="shared" si="23"/>
        <v>0.2</v>
      </c>
      <c r="I90">
        <f t="shared" si="24"/>
        <v>0</v>
      </c>
      <c r="J90">
        <f t="shared" si="25"/>
        <v>-0.2</v>
      </c>
    </row>
    <row r="91" spans="1:10" x14ac:dyDescent="0.3">
      <c r="A91" t="s">
        <v>113</v>
      </c>
      <c r="B91" t="s">
        <v>57</v>
      </c>
      <c r="C91">
        <v>5</v>
      </c>
      <c r="D91">
        <v>10</v>
      </c>
      <c r="G91">
        <v>5</v>
      </c>
      <c r="H91">
        <f t="shared" si="23"/>
        <v>0.5</v>
      </c>
      <c r="I91">
        <f t="shared" si="24"/>
        <v>0.7</v>
      </c>
      <c r="J91">
        <f t="shared" si="25"/>
        <v>0.19999999999999996</v>
      </c>
    </row>
    <row r="92" spans="1:10" x14ac:dyDescent="0.3">
      <c r="A92" t="s">
        <v>114</v>
      </c>
      <c r="B92" t="s">
        <v>57</v>
      </c>
      <c r="C92">
        <v>2</v>
      </c>
      <c r="D92">
        <v>10</v>
      </c>
      <c r="G92">
        <v>6</v>
      </c>
      <c r="H92">
        <f t="shared" si="23"/>
        <v>0.2</v>
      </c>
      <c r="I92">
        <f t="shared" si="24"/>
        <v>0.9</v>
      </c>
      <c r="J92">
        <f t="shared" si="25"/>
        <v>0.7</v>
      </c>
    </row>
    <row r="93" spans="1:10" x14ac:dyDescent="0.3">
      <c r="A93" t="s">
        <v>115</v>
      </c>
      <c r="B93" t="s">
        <v>57</v>
      </c>
      <c r="C93">
        <v>9</v>
      </c>
      <c r="D93">
        <v>10</v>
      </c>
      <c r="G93">
        <v>7</v>
      </c>
      <c r="H93">
        <f t="shared" si="23"/>
        <v>0.9</v>
      </c>
      <c r="I93">
        <f t="shared" si="24"/>
        <v>1</v>
      </c>
      <c r="J93">
        <f t="shared" si="25"/>
        <v>9.9999999999999978E-2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1</v>
      </c>
      <c r="D95">
        <v>10</v>
      </c>
      <c r="I95" t="s">
        <v>47</v>
      </c>
      <c r="J95">
        <f>100*SUM(J87:J94)/8</f>
        <v>12.499999999999998</v>
      </c>
    </row>
    <row r="96" spans="1:10" x14ac:dyDescent="0.3">
      <c r="A96" t="s">
        <v>78</v>
      </c>
      <c r="B96" t="s">
        <v>57</v>
      </c>
      <c r="C96">
        <v>1</v>
      </c>
      <c r="D96">
        <v>10</v>
      </c>
    </row>
    <row r="97" spans="1:10" x14ac:dyDescent="0.3">
      <c r="A97" t="s">
        <v>79</v>
      </c>
      <c r="B97" t="s">
        <v>57</v>
      </c>
      <c r="C97">
        <v>0</v>
      </c>
      <c r="D97">
        <v>10</v>
      </c>
    </row>
    <row r="98" spans="1:10" x14ac:dyDescent="0.3">
      <c r="A98" t="s">
        <v>80</v>
      </c>
      <c r="B98" t="s">
        <v>57</v>
      </c>
      <c r="C98">
        <v>0</v>
      </c>
      <c r="D98">
        <v>10</v>
      </c>
    </row>
    <row r="99" spans="1:10" x14ac:dyDescent="0.3">
      <c r="A99" t="s">
        <v>81</v>
      </c>
      <c r="B99" t="s">
        <v>57</v>
      </c>
      <c r="C99">
        <v>7</v>
      </c>
      <c r="D99">
        <v>10</v>
      </c>
    </row>
    <row r="100" spans="1:10" x14ac:dyDescent="0.3">
      <c r="A100" t="s">
        <v>82</v>
      </c>
      <c r="B100" t="s">
        <v>57</v>
      </c>
      <c r="C100">
        <v>9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</v>
      </c>
      <c r="J104">
        <f t="shared" si="28"/>
        <v>0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0.1</v>
      </c>
      <c r="J105">
        <f t="shared" si="28"/>
        <v>0.1</v>
      </c>
    </row>
    <row r="106" spans="1:10" x14ac:dyDescent="0.3">
      <c r="A106" t="s">
        <v>120</v>
      </c>
      <c r="B106" t="s">
        <v>57</v>
      </c>
      <c r="C106">
        <v>0</v>
      </c>
      <c r="D106">
        <v>10</v>
      </c>
      <c r="G106">
        <v>4</v>
      </c>
      <c r="H106">
        <f t="shared" si="26"/>
        <v>0</v>
      </c>
      <c r="I106">
        <f t="shared" si="27"/>
        <v>0.1</v>
      </c>
      <c r="J106">
        <f t="shared" si="28"/>
        <v>0.1</v>
      </c>
    </row>
    <row r="107" spans="1:10" x14ac:dyDescent="0.3">
      <c r="A107" t="s">
        <v>121</v>
      </c>
      <c r="B107" t="s">
        <v>57</v>
      </c>
      <c r="C107">
        <v>4</v>
      </c>
      <c r="D107">
        <v>10</v>
      </c>
      <c r="G107">
        <v>5</v>
      </c>
      <c r="H107">
        <f t="shared" si="26"/>
        <v>0.4</v>
      </c>
      <c r="I107">
        <f t="shared" si="27"/>
        <v>0.4</v>
      </c>
      <c r="J107">
        <f t="shared" si="28"/>
        <v>0</v>
      </c>
    </row>
    <row r="108" spans="1:10" x14ac:dyDescent="0.3">
      <c r="A108" t="s">
        <v>122</v>
      </c>
      <c r="B108" t="s">
        <v>57</v>
      </c>
      <c r="C108">
        <v>9</v>
      </c>
      <c r="D108">
        <v>10</v>
      </c>
      <c r="G108">
        <v>6</v>
      </c>
      <c r="H108">
        <f t="shared" si="26"/>
        <v>0.9</v>
      </c>
      <c r="I108">
        <f t="shared" si="27"/>
        <v>1</v>
      </c>
      <c r="J108">
        <f t="shared" si="28"/>
        <v>9.9999999999999978E-2</v>
      </c>
    </row>
    <row r="109" spans="1:10" x14ac:dyDescent="0.3">
      <c r="A109" t="s">
        <v>123</v>
      </c>
      <c r="B109" t="s">
        <v>57</v>
      </c>
      <c r="C109">
        <v>8</v>
      </c>
      <c r="D109">
        <v>10</v>
      </c>
      <c r="G109">
        <v>7</v>
      </c>
      <c r="H109">
        <f t="shared" si="26"/>
        <v>0.8</v>
      </c>
      <c r="I109">
        <f t="shared" si="27"/>
        <v>0.9</v>
      </c>
      <c r="J109">
        <f t="shared" si="28"/>
        <v>9.9999999999999978E-2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5</v>
      </c>
    </row>
    <row r="112" spans="1:10" x14ac:dyDescent="0.3">
      <c r="A112" t="s">
        <v>86</v>
      </c>
      <c r="B112" t="s">
        <v>57</v>
      </c>
      <c r="C112">
        <v>0</v>
      </c>
      <c r="D112">
        <v>10</v>
      </c>
    </row>
    <row r="113" spans="1:10" x14ac:dyDescent="0.3">
      <c r="A113" t="s">
        <v>87</v>
      </c>
      <c r="B113" t="s">
        <v>57</v>
      </c>
      <c r="C113">
        <v>1</v>
      </c>
      <c r="D113">
        <v>10</v>
      </c>
    </row>
    <row r="114" spans="1:10" x14ac:dyDescent="0.3">
      <c r="A114" t="s">
        <v>88</v>
      </c>
      <c r="B114" t="s">
        <v>57</v>
      </c>
      <c r="C114">
        <v>1</v>
      </c>
      <c r="D114">
        <v>10</v>
      </c>
    </row>
    <row r="115" spans="1:10" x14ac:dyDescent="0.3">
      <c r="A115" t="s">
        <v>89</v>
      </c>
      <c r="B115" t="s">
        <v>57</v>
      </c>
      <c r="C115">
        <v>4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9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</v>
      </c>
      <c r="J120">
        <f t="shared" si="31"/>
        <v>0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</v>
      </c>
      <c r="J121">
        <f t="shared" si="31"/>
        <v>0</v>
      </c>
    </row>
    <row r="122" spans="1:10" x14ac:dyDescent="0.3">
      <c r="A122" t="s">
        <v>128</v>
      </c>
      <c r="B122" t="s">
        <v>57</v>
      </c>
      <c r="C122">
        <v>1</v>
      </c>
      <c r="D122">
        <v>10</v>
      </c>
      <c r="G122">
        <v>4</v>
      </c>
      <c r="H122">
        <f t="shared" si="29"/>
        <v>0.1</v>
      </c>
      <c r="I122">
        <f t="shared" si="30"/>
        <v>0</v>
      </c>
      <c r="J122">
        <f t="shared" si="31"/>
        <v>-0.1</v>
      </c>
    </row>
    <row r="123" spans="1:10" x14ac:dyDescent="0.3">
      <c r="A123" t="s">
        <v>129</v>
      </c>
      <c r="B123" t="s">
        <v>57</v>
      </c>
      <c r="C123">
        <v>3</v>
      </c>
      <c r="D123">
        <v>10</v>
      </c>
      <c r="G123">
        <v>5</v>
      </c>
      <c r="H123">
        <f t="shared" si="29"/>
        <v>0.3</v>
      </c>
      <c r="I123">
        <f t="shared" si="30"/>
        <v>0.5</v>
      </c>
      <c r="J123">
        <f t="shared" si="31"/>
        <v>0.2</v>
      </c>
    </row>
    <row r="124" spans="1:10" x14ac:dyDescent="0.3">
      <c r="A124" t="s">
        <v>130</v>
      </c>
      <c r="B124" t="s">
        <v>57</v>
      </c>
      <c r="C124">
        <v>4</v>
      </c>
      <c r="D124">
        <v>10</v>
      </c>
      <c r="G124">
        <v>6</v>
      </c>
      <c r="H124">
        <f t="shared" si="29"/>
        <v>0.4</v>
      </c>
      <c r="I124">
        <f t="shared" si="30"/>
        <v>0.9</v>
      </c>
      <c r="J124">
        <f t="shared" si="31"/>
        <v>0.5</v>
      </c>
    </row>
    <row r="125" spans="1:10" x14ac:dyDescent="0.3">
      <c r="A125" t="s">
        <v>131</v>
      </c>
      <c r="B125" t="s">
        <v>57</v>
      </c>
      <c r="C125">
        <v>4</v>
      </c>
      <c r="D125">
        <v>10</v>
      </c>
      <c r="G125">
        <v>7</v>
      </c>
      <c r="H125">
        <f t="shared" si="29"/>
        <v>0.4</v>
      </c>
      <c r="I125">
        <f t="shared" si="30"/>
        <v>0.9</v>
      </c>
      <c r="J125">
        <f t="shared" si="31"/>
        <v>0.5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13.750000000000002</v>
      </c>
    </row>
    <row r="128" spans="1:10" x14ac:dyDescent="0.3">
      <c r="A128" t="s">
        <v>94</v>
      </c>
      <c r="B128" t="s">
        <v>57</v>
      </c>
      <c r="C128">
        <v>0</v>
      </c>
      <c r="D128">
        <v>10</v>
      </c>
    </row>
    <row r="129" spans="1:4" x14ac:dyDescent="0.3">
      <c r="A129" t="s">
        <v>95</v>
      </c>
      <c r="B129" t="s">
        <v>57</v>
      </c>
      <c r="C129">
        <v>0</v>
      </c>
      <c r="D129">
        <v>10</v>
      </c>
    </row>
    <row r="130" spans="1:4" x14ac:dyDescent="0.3">
      <c r="A130" t="s">
        <v>96</v>
      </c>
      <c r="B130" t="s">
        <v>57</v>
      </c>
      <c r="C130">
        <v>0</v>
      </c>
      <c r="D130">
        <v>10</v>
      </c>
    </row>
    <row r="131" spans="1:4" x14ac:dyDescent="0.3">
      <c r="A131" t="s">
        <v>97</v>
      </c>
      <c r="B131" t="s">
        <v>57</v>
      </c>
      <c r="C131">
        <v>5</v>
      </c>
      <c r="D131">
        <v>10</v>
      </c>
    </row>
    <row r="132" spans="1:4" x14ac:dyDescent="0.3">
      <c r="A132" t="s">
        <v>98</v>
      </c>
      <c r="B132" t="s">
        <v>57</v>
      </c>
      <c r="C132">
        <v>9</v>
      </c>
      <c r="D132">
        <v>10</v>
      </c>
    </row>
    <row r="133" spans="1:4" x14ac:dyDescent="0.3">
      <c r="A133" t="s">
        <v>99</v>
      </c>
      <c r="B133" t="s">
        <v>57</v>
      </c>
      <c r="C133">
        <v>9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1</v>
      </c>
      <c r="D3">
        <v>10</v>
      </c>
      <c r="F3" t="s">
        <v>46</v>
      </c>
      <c r="G3">
        <v>1</v>
      </c>
      <c r="H3">
        <f t="shared" ref="H3:H10" si="0">C3/D3</f>
        <v>0.1</v>
      </c>
      <c r="I3">
        <f t="shared" ref="I3:I10" si="1">C11/D11</f>
        <v>0</v>
      </c>
      <c r="J3">
        <f t="shared" ref="J3:J10" si="2">I3-H3</f>
        <v>-0.1</v>
      </c>
      <c r="M3" t="s">
        <v>46</v>
      </c>
      <c r="N3">
        <v>1</v>
      </c>
      <c r="O3">
        <f>AVERAGE(H3,H71)</f>
        <v>0.05</v>
      </c>
      <c r="P3">
        <f>AVERAGE(I3,I71)</f>
        <v>0.15</v>
      </c>
      <c r="Q3">
        <f t="shared" ref="Q3:Q10" si="3">P3-O3</f>
        <v>9.9999999999999992E-2</v>
      </c>
    </row>
    <row r="4" spans="1:17" x14ac:dyDescent="0.3">
      <c r="A4" t="s">
        <v>102</v>
      </c>
      <c r="B4" t="s">
        <v>52</v>
      </c>
      <c r="C4">
        <v>1</v>
      </c>
      <c r="D4">
        <v>10</v>
      </c>
      <c r="G4">
        <v>2</v>
      </c>
      <c r="H4">
        <f t="shared" si="0"/>
        <v>0.1</v>
      </c>
      <c r="I4">
        <f t="shared" si="1"/>
        <v>0</v>
      </c>
      <c r="J4">
        <f t="shared" si="2"/>
        <v>-0.1</v>
      </c>
      <c r="N4">
        <v>2</v>
      </c>
      <c r="O4">
        <f t="shared" ref="O4:P10" si="4">AVERAGE(H4,H72)</f>
        <v>0.05</v>
      </c>
      <c r="P4">
        <f t="shared" si="4"/>
        <v>0</v>
      </c>
      <c r="Q4">
        <f t="shared" si="3"/>
        <v>-0.05</v>
      </c>
    </row>
    <row r="5" spans="1:17" x14ac:dyDescent="0.3">
      <c r="A5" t="s">
        <v>103</v>
      </c>
      <c r="B5" t="s">
        <v>52</v>
      </c>
      <c r="C5">
        <v>2</v>
      </c>
      <c r="D5">
        <v>10</v>
      </c>
      <c r="G5">
        <v>3</v>
      </c>
      <c r="H5">
        <f t="shared" si="0"/>
        <v>0.2</v>
      </c>
      <c r="I5">
        <f t="shared" si="1"/>
        <v>0</v>
      </c>
      <c r="J5">
        <f t="shared" si="2"/>
        <v>-0.2</v>
      </c>
      <c r="N5">
        <v>3</v>
      </c>
      <c r="O5">
        <f t="shared" si="4"/>
        <v>0.1</v>
      </c>
      <c r="P5">
        <f t="shared" si="4"/>
        <v>0</v>
      </c>
      <c r="Q5">
        <f t="shared" si="3"/>
        <v>-0.1</v>
      </c>
    </row>
    <row r="6" spans="1:17" x14ac:dyDescent="0.3">
      <c r="A6" t="s">
        <v>104</v>
      </c>
      <c r="B6" t="s">
        <v>52</v>
      </c>
      <c r="C6">
        <v>4</v>
      </c>
      <c r="D6">
        <v>10</v>
      </c>
      <c r="G6">
        <v>4</v>
      </c>
      <c r="H6">
        <f t="shared" si="0"/>
        <v>0.4</v>
      </c>
      <c r="I6">
        <f t="shared" si="1"/>
        <v>0.1</v>
      </c>
      <c r="J6">
        <f t="shared" si="2"/>
        <v>-0.30000000000000004</v>
      </c>
      <c r="N6">
        <v>4</v>
      </c>
      <c r="O6">
        <f t="shared" si="4"/>
        <v>0.2</v>
      </c>
      <c r="P6">
        <f t="shared" si="4"/>
        <v>0.1</v>
      </c>
      <c r="Q6">
        <f t="shared" si="3"/>
        <v>-0.1</v>
      </c>
    </row>
    <row r="7" spans="1:17" x14ac:dyDescent="0.3">
      <c r="A7" t="s">
        <v>105</v>
      </c>
      <c r="B7" t="s">
        <v>52</v>
      </c>
      <c r="C7">
        <v>7</v>
      </c>
      <c r="D7">
        <v>10</v>
      </c>
      <c r="G7">
        <v>5</v>
      </c>
      <c r="H7">
        <f t="shared" si="0"/>
        <v>0.7</v>
      </c>
      <c r="I7">
        <f t="shared" si="1"/>
        <v>0.8</v>
      </c>
      <c r="J7">
        <f t="shared" si="2"/>
        <v>0.10000000000000009</v>
      </c>
      <c r="N7">
        <v>5</v>
      </c>
      <c r="O7">
        <f t="shared" si="4"/>
        <v>0.55000000000000004</v>
      </c>
      <c r="P7">
        <f t="shared" si="4"/>
        <v>0.60000000000000009</v>
      </c>
      <c r="Q7">
        <f t="shared" si="3"/>
        <v>5.0000000000000044E-2</v>
      </c>
    </row>
    <row r="8" spans="1:17" x14ac:dyDescent="0.3">
      <c r="A8" t="s">
        <v>106</v>
      </c>
      <c r="B8" t="s">
        <v>52</v>
      </c>
      <c r="C8">
        <v>8</v>
      </c>
      <c r="D8">
        <v>10</v>
      </c>
      <c r="G8">
        <v>6</v>
      </c>
      <c r="H8">
        <f t="shared" si="0"/>
        <v>0.8</v>
      </c>
      <c r="I8">
        <f t="shared" si="1"/>
        <v>0.8</v>
      </c>
      <c r="J8">
        <f t="shared" si="2"/>
        <v>0</v>
      </c>
      <c r="N8">
        <v>6</v>
      </c>
      <c r="O8">
        <f t="shared" si="4"/>
        <v>0.5</v>
      </c>
      <c r="P8">
        <f t="shared" si="4"/>
        <v>0.7</v>
      </c>
      <c r="Q8">
        <f t="shared" si="3"/>
        <v>0.19999999999999996</v>
      </c>
    </row>
    <row r="9" spans="1:17" x14ac:dyDescent="0.3">
      <c r="A9" t="s">
        <v>107</v>
      </c>
      <c r="B9" t="s">
        <v>52</v>
      </c>
      <c r="C9">
        <v>8</v>
      </c>
      <c r="D9">
        <v>10</v>
      </c>
      <c r="G9">
        <v>7</v>
      </c>
      <c r="H9">
        <f t="shared" si="0"/>
        <v>0.8</v>
      </c>
      <c r="I9">
        <f t="shared" si="1"/>
        <v>0.9</v>
      </c>
      <c r="J9">
        <f t="shared" si="2"/>
        <v>9.9999999999999978E-2</v>
      </c>
      <c r="N9">
        <v>7</v>
      </c>
      <c r="O9">
        <f t="shared" si="4"/>
        <v>0.7</v>
      </c>
      <c r="P9">
        <f t="shared" si="4"/>
        <v>0.9</v>
      </c>
      <c r="Q9">
        <f t="shared" si="3"/>
        <v>0.20000000000000007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0.9</v>
      </c>
      <c r="J10">
        <f t="shared" si="2"/>
        <v>-9.9999999999999978E-2</v>
      </c>
      <c r="N10">
        <v>8</v>
      </c>
      <c r="O10">
        <f t="shared" si="4"/>
        <v>1</v>
      </c>
      <c r="P10">
        <f t="shared" si="4"/>
        <v>0.95</v>
      </c>
      <c r="Q10">
        <f t="shared" si="3"/>
        <v>-5.0000000000000044E-2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-7.5</v>
      </c>
      <c r="P11" t="s">
        <v>47</v>
      </c>
      <c r="Q11">
        <f>100*SUM(Q3:Q10)/8</f>
        <v>3.125</v>
      </c>
    </row>
    <row r="12" spans="1:17" x14ac:dyDescent="0.3">
      <c r="A12" t="s">
        <v>70</v>
      </c>
      <c r="B12" t="s">
        <v>52</v>
      </c>
      <c r="C12">
        <v>0</v>
      </c>
      <c r="D12">
        <v>10</v>
      </c>
    </row>
    <row r="13" spans="1:17" x14ac:dyDescent="0.3">
      <c r="A13" t="s">
        <v>71</v>
      </c>
      <c r="B13" t="s">
        <v>52</v>
      </c>
      <c r="C13">
        <v>0</v>
      </c>
      <c r="D13">
        <v>10</v>
      </c>
    </row>
    <row r="14" spans="1:17" x14ac:dyDescent="0.3">
      <c r="A14" t="s">
        <v>72</v>
      </c>
      <c r="B14" t="s">
        <v>52</v>
      </c>
      <c r="C14">
        <v>1</v>
      </c>
      <c r="D14">
        <v>10</v>
      </c>
    </row>
    <row r="15" spans="1:17" x14ac:dyDescent="0.3">
      <c r="A15" t="s">
        <v>73</v>
      </c>
      <c r="B15" t="s">
        <v>52</v>
      </c>
      <c r="C15">
        <v>8</v>
      </c>
      <c r="D15">
        <v>10</v>
      </c>
    </row>
    <row r="16" spans="1:17" x14ac:dyDescent="0.3">
      <c r="A16" t="s">
        <v>74</v>
      </c>
      <c r="B16" t="s">
        <v>52</v>
      </c>
      <c r="C16">
        <v>8</v>
      </c>
      <c r="D16">
        <v>10</v>
      </c>
    </row>
    <row r="17" spans="1:17" x14ac:dyDescent="0.3">
      <c r="A17" t="s">
        <v>75</v>
      </c>
      <c r="B17" t="s">
        <v>52</v>
      </c>
      <c r="C17">
        <v>9</v>
      </c>
      <c r="D17">
        <v>10</v>
      </c>
    </row>
    <row r="18" spans="1:17" x14ac:dyDescent="0.3">
      <c r="A18" t="s">
        <v>76</v>
      </c>
      <c r="B18" t="s">
        <v>52</v>
      </c>
      <c r="C18">
        <v>9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2</v>
      </c>
      <c r="D19">
        <v>10</v>
      </c>
      <c r="F19" s="13" t="s">
        <v>48</v>
      </c>
      <c r="G19" s="13">
        <v>1</v>
      </c>
      <c r="H19">
        <f t="shared" ref="H19:H26" si="5">C19/D19</f>
        <v>0.2</v>
      </c>
      <c r="I19">
        <f t="shared" ref="I19:I26" si="6">C27/D27</f>
        <v>0.1</v>
      </c>
      <c r="J19">
        <f t="shared" ref="J19:J26" si="7">I19-H19</f>
        <v>-0.1</v>
      </c>
      <c r="M19" t="s">
        <v>48</v>
      </c>
      <c r="N19" s="13">
        <v>1</v>
      </c>
      <c r="O19">
        <f>AVERAGE(H19,H87)</f>
        <v>0.15000000000000002</v>
      </c>
      <c r="P19">
        <f>AVERAGE(I19,I87)</f>
        <v>0.15000000000000002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0.1</v>
      </c>
      <c r="J20">
        <f t="shared" si="7"/>
        <v>0.1</v>
      </c>
      <c r="N20">
        <v>2</v>
      </c>
      <c r="O20">
        <f t="shared" ref="O20:P26" si="9">AVERAGE(H20,H88)</f>
        <v>0</v>
      </c>
      <c r="P20">
        <f t="shared" si="9"/>
        <v>0.1</v>
      </c>
      <c r="Q20">
        <f t="shared" si="8"/>
        <v>0.1</v>
      </c>
    </row>
    <row r="21" spans="1:17" x14ac:dyDescent="0.3">
      <c r="A21" t="s">
        <v>111</v>
      </c>
      <c r="B21" t="s">
        <v>52</v>
      </c>
      <c r="C21">
        <v>1</v>
      </c>
      <c r="D21">
        <v>10</v>
      </c>
      <c r="G21">
        <v>3</v>
      </c>
      <c r="H21">
        <f t="shared" si="5"/>
        <v>0.1</v>
      </c>
      <c r="I21">
        <f t="shared" si="6"/>
        <v>0</v>
      </c>
      <c r="J21">
        <f t="shared" si="7"/>
        <v>-0.1</v>
      </c>
      <c r="N21">
        <v>3</v>
      </c>
      <c r="O21">
        <f t="shared" si="9"/>
        <v>0.15000000000000002</v>
      </c>
      <c r="P21">
        <f t="shared" si="9"/>
        <v>0</v>
      </c>
      <c r="Q21">
        <f t="shared" si="8"/>
        <v>-0.15000000000000002</v>
      </c>
    </row>
    <row r="22" spans="1:17" x14ac:dyDescent="0.3">
      <c r="A22" t="s">
        <v>112</v>
      </c>
      <c r="B22" t="s">
        <v>52</v>
      </c>
      <c r="C22">
        <v>5</v>
      </c>
      <c r="D22">
        <v>10</v>
      </c>
      <c r="G22">
        <v>4</v>
      </c>
      <c r="H22">
        <f t="shared" si="5"/>
        <v>0.5</v>
      </c>
      <c r="I22">
        <f t="shared" si="6"/>
        <v>0.1</v>
      </c>
      <c r="J22">
        <f t="shared" si="7"/>
        <v>-0.4</v>
      </c>
      <c r="N22">
        <v>4</v>
      </c>
      <c r="O22">
        <f t="shared" si="9"/>
        <v>0.3</v>
      </c>
      <c r="P22">
        <f t="shared" si="9"/>
        <v>0.15000000000000002</v>
      </c>
      <c r="Q22">
        <f t="shared" si="8"/>
        <v>-0.14999999999999997</v>
      </c>
    </row>
    <row r="23" spans="1:17" x14ac:dyDescent="0.3">
      <c r="A23" t="s">
        <v>113</v>
      </c>
      <c r="B23" t="s">
        <v>52</v>
      </c>
      <c r="C23">
        <v>9</v>
      </c>
      <c r="D23">
        <v>10</v>
      </c>
      <c r="G23">
        <v>5</v>
      </c>
      <c r="H23">
        <f t="shared" si="5"/>
        <v>0.9</v>
      </c>
      <c r="I23">
        <f t="shared" si="6"/>
        <v>0.8</v>
      </c>
      <c r="J23">
        <f t="shared" si="7"/>
        <v>-9.9999999999999978E-2</v>
      </c>
      <c r="N23">
        <v>5</v>
      </c>
      <c r="O23">
        <f t="shared" si="9"/>
        <v>0.85000000000000009</v>
      </c>
      <c r="P23">
        <f t="shared" si="9"/>
        <v>0.8</v>
      </c>
      <c r="Q23">
        <f t="shared" si="8"/>
        <v>-5.0000000000000044E-2</v>
      </c>
    </row>
    <row r="24" spans="1:17" x14ac:dyDescent="0.3">
      <c r="A24" t="s">
        <v>114</v>
      </c>
      <c r="B24" t="s">
        <v>52</v>
      </c>
      <c r="C24">
        <v>9</v>
      </c>
      <c r="D24">
        <v>10</v>
      </c>
      <c r="G24">
        <v>6</v>
      </c>
      <c r="H24">
        <f t="shared" si="5"/>
        <v>0.9</v>
      </c>
      <c r="I24">
        <f t="shared" si="6"/>
        <v>0.8</v>
      </c>
      <c r="J24">
        <f t="shared" si="7"/>
        <v>-9.9999999999999978E-2</v>
      </c>
      <c r="N24">
        <v>6</v>
      </c>
      <c r="O24">
        <f t="shared" si="9"/>
        <v>0.65</v>
      </c>
      <c r="P24">
        <f t="shared" si="9"/>
        <v>0.9</v>
      </c>
      <c r="Q24">
        <f t="shared" si="8"/>
        <v>0.25</v>
      </c>
    </row>
    <row r="25" spans="1:17" x14ac:dyDescent="0.3">
      <c r="A25" t="s">
        <v>115</v>
      </c>
      <c r="B25" t="s">
        <v>52</v>
      </c>
      <c r="C25">
        <v>10</v>
      </c>
      <c r="D25">
        <v>10</v>
      </c>
      <c r="G25">
        <v>7</v>
      </c>
      <c r="H25">
        <f t="shared" si="5"/>
        <v>1</v>
      </c>
      <c r="I25">
        <f t="shared" si="6"/>
        <v>0.8</v>
      </c>
      <c r="J25">
        <f t="shared" si="7"/>
        <v>-0.19999999999999996</v>
      </c>
      <c r="N25">
        <v>7</v>
      </c>
      <c r="O25">
        <f t="shared" si="9"/>
        <v>0.95</v>
      </c>
      <c r="P25">
        <f t="shared" si="9"/>
        <v>0.85000000000000009</v>
      </c>
      <c r="Q25">
        <f t="shared" si="8"/>
        <v>-9.9999999999999867E-2</v>
      </c>
    </row>
    <row r="26" spans="1:17" x14ac:dyDescent="0.3">
      <c r="A26" t="s">
        <v>116</v>
      </c>
      <c r="B26" t="s">
        <v>52</v>
      </c>
      <c r="C26">
        <v>9</v>
      </c>
      <c r="D26">
        <v>10</v>
      </c>
      <c r="G26">
        <v>8</v>
      </c>
      <c r="H26">
        <f t="shared" si="5"/>
        <v>0.9</v>
      </c>
      <c r="I26">
        <f t="shared" si="6"/>
        <v>0.9</v>
      </c>
      <c r="J26">
        <f t="shared" si="7"/>
        <v>0</v>
      </c>
      <c r="N26">
        <v>8</v>
      </c>
      <c r="O26">
        <f t="shared" si="9"/>
        <v>0.85000000000000009</v>
      </c>
      <c r="P26">
        <f t="shared" si="9"/>
        <v>0.9</v>
      </c>
      <c r="Q26">
        <f t="shared" si="8"/>
        <v>4.9999999999999933E-2</v>
      </c>
    </row>
    <row r="27" spans="1:17" x14ac:dyDescent="0.3">
      <c r="A27" t="s">
        <v>77</v>
      </c>
      <c r="B27" t="s">
        <v>52</v>
      </c>
      <c r="C27">
        <v>1</v>
      </c>
      <c r="D27">
        <v>10</v>
      </c>
      <c r="I27" t="s">
        <v>47</v>
      </c>
      <c r="J27">
        <f>100*SUM(J19:J26)/8</f>
        <v>-11.249999999999998</v>
      </c>
      <c r="P27" t="s">
        <v>47</v>
      </c>
      <c r="Q27">
        <f>100*SUM(Q19:Q26)/8</f>
        <v>-0.62499999999999911</v>
      </c>
    </row>
    <row r="28" spans="1:17" x14ac:dyDescent="0.3">
      <c r="A28" t="s">
        <v>78</v>
      </c>
      <c r="B28" t="s">
        <v>52</v>
      </c>
      <c r="C28">
        <v>1</v>
      </c>
      <c r="D28">
        <v>10</v>
      </c>
    </row>
    <row r="29" spans="1:17" x14ac:dyDescent="0.3">
      <c r="A29" t="s">
        <v>79</v>
      </c>
      <c r="B29" t="s">
        <v>52</v>
      </c>
      <c r="C29">
        <v>0</v>
      </c>
      <c r="D29">
        <v>10</v>
      </c>
    </row>
    <row r="30" spans="1:17" x14ac:dyDescent="0.3">
      <c r="A30" t="s">
        <v>80</v>
      </c>
      <c r="B30" t="s">
        <v>52</v>
      </c>
      <c r="C30">
        <v>1</v>
      </c>
      <c r="D30">
        <v>10</v>
      </c>
    </row>
    <row r="31" spans="1:17" x14ac:dyDescent="0.3">
      <c r="A31" t="s">
        <v>81</v>
      </c>
      <c r="B31" t="s">
        <v>52</v>
      </c>
      <c r="C31">
        <v>8</v>
      </c>
      <c r="D31">
        <v>10</v>
      </c>
    </row>
    <row r="32" spans="1:17" x14ac:dyDescent="0.3">
      <c r="A32" t="s">
        <v>82</v>
      </c>
      <c r="B32" t="s">
        <v>52</v>
      </c>
      <c r="C32">
        <v>8</v>
      </c>
      <c r="D32">
        <v>10</v>
      </c>
    </row>
    <row r="33" spans="1:17" x14ac:dyDescent="0.3">
      <c r="A33" t="s">
        <v>83</v>
      </c>
      <c r="B33" t="s">
        <v>52</v>
      </c>
      <c r="C33">
        <v>8</v>
      </c>
      <c r="D33">
        <v>10</v>
      </c>
    </row>
    <row r="34" spans="1:17" x14ac:dyDescent="0.3">
      <c r="A34" t="s">
        <v>84</v>
      </c>
      <c r="B34" t="s">
        <v>52</v>
      </c>
      <c r="C34">
        <v>9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0.1</v>
      </c>
      <c r="J35">
        <f t="shared" ref="J35:J42" si="12">I35-H35</f>
        <v>0.1</v>
      </c>
      <c r="M35" t="s">
        <v>49</v>
      </c>
      <c r="N35">
        <v>1</v>
      </c>
      <c r="O35">
        <f>AVERAGE(H35,H103)</f>
        <v>0</v>
      </c>
      <c r="P35">
        <f>AVERAGE(I35,I103)</f>
        <v>0.05</v>
      </c>
      <c r="Q35">
        <f t="shared" ref="Q35:Q42" si="13">P35-O35</f>
        <v>0.05</v>
      </c>
    </row>
    <row r="36" spans="1:17" x14ac:dyDescent="0.3">
      <c r="A36" t="s">
        <v>118</v>
      </c>
      <c r="B36" t="s">
        <v>52</v>
      </c>
      <c r="C36">
        <v>1</v>
      </c>
      <c r="D36">
        <v>10</v>
      </c>
      <c r="G36">
        <v>2</v>
      </c>
      <c r="H36">
        <f t="shared" si="10"/>
        <v>0.1</v>
      </c>
      <c r="I36">
        <f t="shared" si="11"/>
        <v>0</v>
      </c>
      <c r="J36">
        <f t="shared" si="12"/>
        <v>-0.1</v>
      </c>
      <c r="N36">
        <v>2</v>
      </c>
      <c r="O36">
        <f t="shared" ref="O36:P42" si="14">AVERAGE(H36,H104)</f>
        <v>0.05</v>
      </c>
      <c r="P36">
        <f t="shared" si="14"/>
        <v>0.1</v>
      </c>
      <c r="Q36">
        <f t="shared" si="13"/>
        <v>0.05</v>
      </c>
    </row>
    <row r="37" spans="1:17" x14ac:dyDescent="0.3">
      <c r="A37" t="s">
        <v>119</v>
      </c>
      <c r="B37" t="s">
        <v>52</v>
      </c>
      <c r="C37">
        <v>1</v>
      </c>
      <c r="D37">
        <v>10</v>
      </c>
      <c r="G37">
        <v>3</v>
      </c>
      <c r="H37">
        <f t="shared" si="10"/>
        <v>0.1</v>
      </c>
      <c r="I37">
        <f t="shared" si="11"/>
        <v>0.2</v>
      </c>
      <c r="J37">
        <f t="shared" si="12"/>
        <v>0.1</v>
      </c>
      <c r="N37">
        <v>3</v>
      </c>
      <c r="O37">
        <f t="shared" si="14"/>
        <v>0.05</v>
      </c>
      <c r="P37">
        <f t="shared" si="14"/>
        <v>0.15000000000000002</v>
      </c>
      <c r="Q37">
        <f t="shared" si="13"/>
        <v>0.10000000000000002</v>
      </c>
    </row>
    <row r="38" spans="1:17" x14ac:dyDescent="0.3">
      <c r="A38" t="s">
        <v>120</v>
      </c>
      <c r="B38" t="s">
        <v>52</v>
      </c>
      <c r="C38">
        <v>3</v>
      </c>
      <c r="D38">
        <v>10</v>
      </c>
      <c r="G38">
        <v>4</v>
      </c>
      <c r="H38">
        <f t="shared" si="10"/>
        <v>0.3</v>
      </c>
      <c r="I38">
        <f t="shared" si="11"/>
        <v>0.2</v>
      </c>
      <c r="J38">
        <f t="shared" si="12"/>
        <v>-9.9999999999999978E-2</v>
      </c>
      <c r="N38">
        <v>4</v>
      </c>
      <c r="O38">
        <f t="shared" si="14"/>
        <v>0.2</v>
      </c>
      <c r="P38">
        <f t="shared" si="14"/>
        <v>0.25</v>
      </c>
      <c r="Q38">
        <f t="shared" si="13"/>
        <v>4.9999999999999989E-2</v>
      </c>
    </row>
    <row r="39" spans="1:17" x14ac:dyDescent="0.3">
      <c r="A39" t="s">
        <v>121</v>
      </c>
      <c r="B39" t="s">
        <v>52</v>
      </c>
      <c r="C39">
        <v>6</v>
      </c>
      <c r="D39">
        <v>10</v>
      </c>
      <c r="G39">
        <v>5</v>
      </c>
      <c r="H39">
        <f t="shared" si="10"/>
        <v>0.6</v>
      </c>
      <c r="I39">
        <f t="shared" si="11"/>
        <v>0.2</v>
      </c>
      <c r="J39">
        <f t="shared" si="12"/>
        <v>-0.39999999999999997</v>
      </c>
      <c r="N39">
        <v>5</v>
      </c>
      <c r="O39">
        <f t="shared" si="14"/>
        <v>0.6</v>
      </c>
      <c r="P39">
        <f t="shared" si="14"/>
        <v>0.44999999999999996</v>
      </c>
      <c r="Q39">
        <f t="shared" si="13"/>
        <v>-0.15000000000000002</v>
      </c>
    </row>
    <row r="40" spans="1:17" x14ac:dyDescent="0.3">
      <c r="A40" t="s">
        <v>122</v>
      </c>
      <c r="B40" t="s">
        <v>52</v>
      </c>
      <c r="C40">
        <v>9</v>
      </c>
      <c r="D40">
        <v>10</v>
      </c>
      <c r="G40">
        <v>6</v>
      </c>
      <c r="H40">
        <f t="shared" si="10"/>
        <v>0.9</v>
      </c>
      <c r="I40">
        <f t="shared" si="11"/>
        <v>0.7</v>
      </c>
      <c r="J40">
        <f t="shared" si="12"/>
        <v>-0.20000000000000007</v>
      </c>
      <c r="N40">
        <v>6</v>
      </c>
      <c r="O40">
        <f t="shared" si="14"/>
        <v>0.7</v>
      </c>
      <c r="P40">
        <f t="shared" si="14"/>
        <v>0.8</v>
      </c>
      <c r="Q40">
        <f t="shared" si="13"/>
        <v>0.10000000000000009</v>
      </c>
    </row>
    <row r="41" spans="1:17" x14ac:dyDescent="0.3">
      <c r="A41" t="s">
        <v>123</v>
      </c>
      <c r="B41" t="s">
        <v>52</v>
      </c>
      <c r="C41">
        <v>9</v>
      </c>
      <c r="D41">
        <v>10</v>
      </c>
      <c r="G41">
        <v>7</v>
      </c>
      <c r="H41">
        <f t="shared" si="10"/>
        <v>0.9</v>
      </c>
      <c r="I41">
        <f t="shared" si="11"/>
        <v>1</v>
      </c>
      <c r="J41">
        <f t="shared" si="12"/>
        <v>9.9999999999999978E-2</v>
      </c>
      <c r="N41">
        <v>7</v>
      </c>
      <c r="O41">
        <f t="shared" si="14"/>
        <v>0.95</v>
      </c>
      <c r="P41">
        <f t="shared" si="14"/>
        <v>0.95</v>
      </c>
      <c r="Q41">
        <f t="shared" si="13"/>
        <v>0</v>
      </c>
    </row>
    <row r="42" spans="1:17" x14ac:dyDescent="0.3">
      <c r="A42" t="s">
        <v>124</v>
      </c>
      <c r="B42" t="s">
        <v>52</v>
      </c>
      <c r="C42">
        <v>8</v>
      </c>
      <c r="D42">
        <v>10</v>
      </c>
      <c r="G42">
        <v>8</v>
      </c>
      <c r="H42">
        <f t="shared" si="10"/>
        <v>0.8</v>
      </c>
      <c r="I42">
        <f t="shared" si="11"/>
        <v>0.9</v>
      </c>
      <c r="J42">
        <f t="shared" si="12"/>
        <v>9.9999999999999978E-2</v>
      </c>
      <c r="N42">
        <v>8</v>
      </c>
      <c r="O42">
        <f t="shared" si="14"/>
        <v>0.9</v>
      </c>
      <c r="P42">
        <f t="shared" si="14"/>
        <v>0.95</v>
      </c>
      <c r="Q42">
        <f t="shared" si="13"/>
        <v>4.9999999999999933E-2</v>
      </c>
    </row>
    <row r="43" spans="1:17" x14ac:dyDescent="0.3">
      <c r="A43" t="s">
        <v>85</v>
      </c>
      <c r="B43" t="s">
        <v>52</v>
      </c>
      <c r="C43">
        <v>1</v>
      </c>
      <c r="D43">
        <v>10</v>
      </c>
      <c r="I43" t="s">
        <v>47</v>
      </c>
      <c r="J43">
        <f>100*SUM(J35:J42)/8</f>
        <v>-5</v>
      </c>
      <c r="P43" t="s">
        <v>47</v>
      </c>
      <c r="Q43">
        <f>100*SUM(Q35:Q42)/8</f>
        <v>3.125</v>
      </c>
    </row>
    <row r="44" spans="1:17" x14ac:dyDescent="0.3">
      <c r="A44" t="s">
        <v>86</v>
      </c>
      <c r="B44" t="s">
        <v>52</v>
      </c>
      <c r="C44">
        <v>0</v>
      </c>
      <c r="D44">
        <v>10</v>
      </c>
    </row>
    <row r="45" spans="1:17" x14ac:dyDescent="0.3">
      <c r="A45" t="s">
        <v>87</v>
      </c>
      <c r="B45" t="s">
        <v>52</v>
      </c>
      <c r="C45">
        <v>2</v>
      </c>
      <c r="D45">
        <v>10</v>
      </c>
    </row>
    <row r="46" spans="1:17" x14ac:dyDescent="0.3">
      <c r="A46" t="s">
        <v>88</v>
      </c>
      <c r="B46" t="s">
        <v>52</v>
      </c>
      <c r="C46">
        <v>2</v>
      </c>
      <c r="D46">
        <v>10</v>
      </c>
    </row>
    <row r="47" spans="1:17" x14ac:dyDescent="0.3">
      <c r="A47" t="s">
        <v>89</v>
      </c>
      <c r="B47" t="s">
        <v>52</v>
      </c>
      <c r="C47">
        <v>2</v>
      </c>
      <c r="D47">
        <v>10</v>
      </c>
    </row>
    <row r="48" spans="1:17" x14ac:dyDescent="0.3">
      <c r="A48" t="s">
        <v>90</v>
      </c>
      <c r="B48" t="s">
        <v>52</v>
      </c>
      <c r="C48">
        <v>7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9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1</v>
      </c>
      <c r="D51">
        <v>10</v>
      </c>
      <c r="F51" t="s">
        <v>50</v>
      </c>
      <c r="G51">
        <v>1</v>
      </c>
      <c r="H51">
        <f t="shared" ref="H51:H58" si="15">C51/D51</f>
        <v>0.1</v>
      </c>
      <c r="I51">
        <f t="shared" ref="I51:I58" si="16">C59/D59</f>
        <v>0</v>
      </c>
      <c r="J51">
        <f t="shared" ref="J51:J58" si="17">I51-H51</f>
        <v>-0.1</v>
      </c>
      <c r="M51" t="s">
        <v>50</v>
      </c>
      <c r="N51">
        <v>1</v>
      </c>
      <c r="O51">
        <f>AVERAGE(H51,H119)</f>
        <v>0.05</v>
      </c>
      <c r="P51">
        <f>AVERAGE(I51,I119)</f>
        <v>0.05</v>
      </c>
      <c r="Q51">
        <f t="shared" ref="Q51:Q58" si="18">P51-O51</f>
        <v>0</v>
      </c>
    </row>
    <row r="52" spans="1:17" x14ac:dyDescent="0.3">
      <c r="A52" t="s">
        <v>126</v>
      </c>
      <c r="B52" t="s">
        <v>52</v>
      </c>
      <c r="C52">
        <v>2</v>
      </c>
      <c r="D52">
        <v>10</v>
      </c>
      <c r="G52">
        <v>2</v>
      </c>
      <c r="H52">
        <f t="shared" si="15"/>
        <v>0.2</v>
      </c>
      <c r="I52">
        <f t="shared" si="16"/>
        <v>0.2</v>
      </c>
      <c r="J52">
        <f t="shared" si="17"/>
        <v>0</v>
      </c>
      <c r="N52">
        <v>2</v>
      </c>
      <c r="O52">
        <f t="shared" ref="O52:P58" si="19">AVERAGE(H52,H120)</f>
        <v>0.1</v>
      </c>
      <c r="P52">
        <f t="shared" si="19"/>
        <v>0.2</v>
      </c>
      <c r="Q52">
        <f t="shared" si="18"/>
        <v>0.1</v>
      </c>
    </row>
    <row r="53" spans="1:17" x14ac:dyDescent="0.3">
      <c r="A53" t="s">
        <v>127</v>
      </c>
      <c r="B53" t="s">
        <v>52</v>
      </c>
      <c r="C53">
        <v>0</v>
      </c>
      <c r="D53">
        <v>10</v>
      </c>
      <c r="G53">
        <v>3</v>
      </c>
      <c r="H53">
        <f t="shared" si="15"/>
        <v>0</v>
      </c>
      <c r="I53">
        <f t="shared" si="16"/>
        <v>0.2</v>
      </c>
      <c r="J53">
        <f t="shared" si="17"/>
        <v>0.2</v>
      </c>
      <c r="N53">
        <v>3</v>
      </c>
      <c r="O53">
        <f t="shared" si="19"/>
        <v>0</v>
      </c>
      <c r="P53">
        <f t="shared" si="19"/>
        <v>0.15000000000000002</v>
      </c>
      <c r="Q53">
        <f t="shared" si="18"/>
        <v>0.15000000000000002</v>
      </c>
    </row>
    <row r="54" spans="1:17" x14ac:dyDescent="0.3">
      <c r="A54" t="s">
        <v>128</v>
      </c>
      <c r="B54" t="s">
        <v>52</v>
      </c>
      <c r="C54">
        <v>3</v>
      </c>
      <c r="D54">
        <v>10</v>
      </c>
      <c r="G54">
        <v>4</v>
      </c>
      <c r="H54">
        <f t="shared" si="15"/>
        <v>0.3</v>
      </c>
      <c r="I54">
        <f t="shared" si="16"/>
        <v>0</v>
      </c>
      <c r="J54">
        <f t="shared" si="17"/>
        <v>-0.3</v>
      </c>
      <c r="N54">
        <v>4</v>
      </c>
      <c r="O54">
        <f t="shared" si="19"/>
        <v>0.25</v>
      </c>
      <c r="P54">
        <f t="shared" si="19"/>
        <v>0.1</v>
      </c>
      <c r="Q54">
        <f t="shared" si="18"/>
        <v>-0.15</v>
      </c>
    </row>
    <row r="55" spans="1:17" x14ac:dyDescent="0.3">
      <c r="A55" t="s">
        <v>129</v>
      </c>
      <c r="B55" t="s">
        <v>52</v>
      </c>
      <c r="C55">
        <v>9</v>
      </c>
      <c r="D55">
        <v>10</v>
      </c>
      <c r="G55">
        <v>5</v>
      </c>
      <c r="H55">
        <f t="shared" si="15"/>
        <v>0.9</v>
      </c>
      <c r="I55">
        <f t="shared" si="16"/>
        <v>0.7</v>
      </c>
      <c r="J55">
        <f t="shared" si="17"/>
        <v>-0.20000000000000007</v>
      </c>
      <c r="N55">
        <v>5</v>
      </c>
      <c r="O55">
        <f t="shared" si="19"/>
        <v>0.65</v>
      </c>
      <c r="P55">
        <f t="shared" si="19"/>
        <v>0.6</v>
      </c>
      <c r="Q55">
        <f t="shared" si="18"/>
        <v>-5.0000000000000044E-2</v>
      </c>
    </row>
    <row r="56" spans="1:17" x14ac:dyDescent="0.3">
      <c r="A56" t="s">
        <v>130</v>
      </c>
      <c r="B56" t="s">
        <v>52</v>
      </c>
      <c r="C56">
        <v>9</v>
      </c>
      <c r="D56">
        <v>10</v>
      </c>
      <c r="G56">
        <v>6</v>
      </c>
      <c r="H56">
        <f t="shared" si="15"/>
        <v>0.9</v>
      </c>
      <c r="I56">
        <f t="shared" si="16"/>
        <v>0.8</v>
      </c>
      <c r="J56">
        <f t="shared" si="17"/>
        <v>-9.9999999999999978E-2</v>
      </c>
      <c r="N56">
        <v>6</v>
      </c>
      <c r="O56">
        <f t="shared" si="19"/>
        <v>0.8</v>
      </c>
      <c r="P56">
        <f t="shared" si="19"/>
        <v>0.75</v>
      </c>
      <c r="Q56">
        <f t="shared" si="18"/>
        <v>-5.0000000000000044E-2</v>
      </c>
    </row>
    <row r="57" spans="1:17" x14ac:dyDescent="0.3">
      <c r="A57" t="s">
        <v>131</v>
      </c>
      <c r="B57" t="s">
        <v>52</v>
      </c>
      <c r="C57">
        <v>9</v>
      </c>
      <c r="D57">
        <v>10</v>
      </c>
      <c r="G57">
        <v>7</v>
      </c>
      <c r="H57">
        <f t="shared" si="15"/>
        <v>0.9</v>
      </c>
      <c r="I57">
        <f t="shared" si="16"/>
        <v>0.8</v>
      </c>
      <c r="J57">
        <f t="shared" si="17"/>
        <v>-9.9999999999999978E-2</v>
      </c>
      <c r="N57">
        <v>7</v>
      </c>
      <c r="O57">
        <f t="shared" si="19"/>
        <v>0.85000000000000009</v>
      </c>
      <c r="P57">
        <f t="shared" si="19"/>
        <v>0.9</v>
      </c>
      <c r="Q57">
        <f t="shared" si="18"/>
        <v>4.9999999999999933E-2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0.6</v>
      </c>
      <c r="J58">
        <f t="shared" si="17"/>
        <v>-0.4</v>
      </c>
      <c r="N58">
        <v>8</v>
      </c>
      <c r="O58">
        <f t="shared" si="19"/>
        <v>0.9</v>
      </c>
      <c r="P58">
        <f t="shared" si="19"/>
        <v>0.6</v>
      </c>
      <c r="Q58">
        <f t="shared" si="18"/>
        <v>-0.30000000000000004</v>
      </c>
    </row>
    <row r="59" spans="1:17" x14ac:dyDescent="0.3">
      <c r="A59" t="s">
        <v>93</v>
      </c>
      <c r="B59" t="s">
        <v>52</v>
      </c>
      <c r="C59">
        <v>0</v>
      </c>
      <c r="D59">
        <v>10</v>
      </c>
      <c r="I59" t="s">
        <v>47</v>
      </c>
      <c r="J59">
        <f>100*SUM(J51:J58)/8</f>
        <v>-12.5</v>
      </c>
      <c r="P59" t="s">
        <v>47</v>
      </c>
      <c r="Q59">
        <f>100*SUM(Q51:Q58)/8</f>
        <v>-3.1250000000000027</v>
      </c>
    </row>
    <row r="60" spans="1:17" x14ac:dyDescent="0.3">
      <c r="A60" t="s">
        <v>94</v>
      </c>
      <c r="B60" t="s">
        <v>52</v>
      </c>
      <c r="C60">
        <v>2</v>
      </c>
      <c r="D60">
        <v>10</v>
      </c>
    </row>
    <row r="61" spans="1:17" x14ac:dyDescent="0.3">
      <c r="A61" t="s">
        <v>95</v>
      </c>
      <c r="B61" t="s">
        <v>52</v>
      </c>
      <c r="C61">
        <v>2</v>
      </c>
      <c r="D61">
        <v>10</v>
      </c>
    </row>
    <row r="62" spans="1:17" x14ac:dyDescent="0.3">
      <c r="A62" t="s">
        <v>96</v>
      </c>
      <c r="B62" t="s">
        <v>52</v>
      </c>
      <c r="C62">
        <v>0</v>
      </c>
      <c r="D62">
        <v>10</v>
      </c>
    </row>
    <row r="63" spans="1:17" x14ac:dyDescent="0.3">
      <c r="A63" t="s">
        <v>97</v>
      </c>
      <c r="B63" t="s">
        <v>52</v>
      </c>
      <c r="C63">
        <v>7</v>
      </c>
      <c r="D63">
        <v>10</v>
      </c>
    </row>
    <row r="64" spans="1:17" x14ac:dyDescent="0.3">
      <c r="A64" t="s">
        <v>98</v>
      </c>
      <c r="B64" t="s">
        <v>52</v>
      </c>
      <c r="C64">
        <v>8</v>
      </c>
      <c r="D64">
        <v>10</v>
      </c>
    </row>
    <row r="65" spans="1:10" x14ac:dyDescent="0.3">
      <c r="A65" t="s">
        <v>99</v>
      </c>
      <c r="B65" t="s">
        <v>52</v>
      </c>
      <c r="C65">
        <v>8</v>
      </c>
      <c r="D65">
        <v>10</v>
      </c>
    </row>
    <row r="66" spans="1:10" x14ac:dyDescent="0.3">
      <c r="A66" t="s">
        <v>100</v>
      </c>
      <c r="B66" t="s">
        <v>52</v>
      </c>
      <c r="C66">
        <v>6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0.3</v>
      </c>
      <c r="J71">
        <f t="shared" ref="J71:J78" si="22">I71-H71</f>
        <v>0.3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</v>
      </c>
      <c r="J72">
        <f t="shared" si="22"/>
        <v>0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</v>
      </c>
      <c r="J73">
        <f t="shared" si="22"/>
        <v>0</v>
      </c>
    </row>
    <row r="74" spans="1:10" x14ac:dyDescent="0.3">
      <c r="A74" t="s">
        <v>104</v>
      </c>
      <c r="B74" t="s">
        <v>57</v>
      </c>
      <c r="C74">
        <v>0</v>
      </c>
      <c r="D74">
        <v>10</v>
      </c>
      <c r="G74">
        <v>4</v>
      </c>
      <c r="H74">
        <f t="shared" si="20"/>
        <v>0</v>
      </c>
      <c r="I74">
        <f t="shared" si="21"/>
        <v>0.1</v>
      </c>
      <c r="J74">
        <f t="shared" si="22"/>
        <v>0.1</v>
      </c>
    </row>
    <row r="75" spans="1:10" x14ac:dyDescent="0.3">
      <c r="A75" t="s">
        <v>105</v>
      </c>
      <c r="B75" t="s">
        <v>57</v>
      </c>
      <c r="C75">
        <v>4</v>
      </c>
      <c r="D75">
        <v>10</v>
      </c>
      <c r="G75">
        <v>5</v>
      </c>
      <c r="H75">
        <f t="shared" si="20"/>
        <v>0.4</v>
      </c>
      <c r="I75">
        <f t="shared" si="21"/>
        <v>0.4</v>
      </c>
      <c r="J75">
        <f t="shared" si="22"/>
        <v>0</v>
      </c>
    </row>
    <row r="76" spans="1:10" x14ac:dyDescent="0.3">
      <c r="A76" t="s">
        <v>106</v>
      </c>
      <c r="B76" t="s">
        <v>57</v>
      </c>
      <c r="C76">
        <v>2</v>
      </c>
      <c r="D76">
        <v>10</v>
      </c>
      <c r="G76">
        <v>6</v>
      </c>
      <c r="H76">
        <f t="shared" si="20"/>
        <v>0.2</v>
      </c>
      <c r="I76">
        <f t="shared" si="21"/>
        <v>0.6</v>
      </c>
      <c r="J76">
        <f t="shared" si="22"/>
        <v>0.39999999999999997</v>
      </c>
    </row>
    <row r="77" spans="1:10" x14ac:dyDescent="0.3">
      <c r="A77" t="s">
        <v>107</v>
      </c>
      <c r="B77" t="s">
        <v>57</v>
      </c>
      <c r="C77">
        <v>6</v>
      </c>
      <c r="D77">
        <v>10</v>
      </c>
      <c r="G77">
        <v>7</v>
      </c>
      <c r="H77">
        <f t="shared" si="20"/>
        <v>0.6</v>
      </c>
      <c r="I77">
        <f t="shared" si="21"/>
        <v>0.9</v>
      </c>
      <c r="J77">
        <f t="shared" si="22"/>
        <v>0.30000000000000004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3</v>
      </c>
      <c r="D79">
        <v>10</v>
      </c>
      <c r="I79" t="s">
        <v>47</v>
      </c>
      <c r="J79">
        <f>100*SUM(J71:J78)/8</f>
        <v>13.750000000000002</v>
      </c>
    </row>
    <row r="80" spans="1:10" x14ac:dyDescent="0.3">
      <c r="A80" t="s">
        <v>70</v>
      </c>
      <c r="B80" t="s">
        <v>57</v>
      </c>
      <c r="C80">
        <v>0</v>
      </c>
      <c r="D80">
        <v>10</v>
      </c>
    </row>
    <row r="81" spans="1:10" x14ac:dyDescent="0.3">
      <c r="A81" t="s">
        <v>71</v>
      </c>
      <c r="B81" t="s">
        <v>57</v>
      </c>
      <c r="C81">
        <v>0</v>
      </c>
      <c r="D81">
        <v>10</v>
      </c>
    </row>
    <row r="82" spans="1:10" x14ac:dyDescent="0.3">
      <c r="A82" t="s">
        <v>72</v>
      </c>
      <c r="B82" t="s">
        <v>57</v>
      </c>
      <c r="C82">
        <v>1</v>
      </c>
      <c r="D82">
        <v>10</v>
      </c>
    </row>
    <row r="83" spans="1:10" x14ac:dyDescent="0.3">
      <c r="A83" t="s">
        <v>73</v>
      </c>
      <c r="B83" t="s">
        <v>57</v>
      </c>
      <c r="C83">
        <v>4</v>
      </c>
      <c r="D83">
        <v>10</v>
      </c>
    </row>
    <row r="84" spans="1:10" x14ac:dyDescent="0.3">
      <c r="A84" t="s">
        <v>74</v>
      </c>
      <c r="B84" t="s">
        <v>57</v>
      </c>
      <c r="C84">
        <v>6</v>
      </c>
      <c r="D84">
        <v>10</v>
      </c>
    </row>
    <row r="85" spans="1:10" x14ac:dyDescent="0.3">
      <c r="A85" t="s">
        <v>75</v>
      </c>
      <c r="B85" t="s">
        <v>57</v>
      </c>
      <c r="C85">
        <v>9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1</v>
      </c>
      <c r="D87">
        <v>10</v>
      </c>
      <c r="F87" t="s">
        <v>48</v>
      </c>
      <c r="G87">
        <v>1</v>
      </c>
      <c r="H87">
        <f t="shared" ref="H87:H94" si="23">C87/D87</f>
        <v>0.1</v>
      </c>
      <c r="I87">
        <f t="shared" ref="I87:I94" si="24">C95/D95</f>
        <v>0.2</v>
      </c>
      <c r="J87">
        <f t="shared" ref="J87:J94" si="25">I87-H87</f>
        <v>0.1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0.1</v>
      </c>
      <c r="J88">
        <f t="shared" si="25"/>
        <v>0.1</v>
      </c>
    </row>
    <row r="89" spans="1:10" x14ac:dyDescent="0.3">
      <c r="A89" t="s">
        <v>111</v>
      </c>
      <c r="B89" t="s">
        <v>57</v>
      </c>
      <c r="C89">
        <v>2</v>
      </c>
      <c r="D89">
        <v>10</v>
      </c>
      <c r="G89">
        <v>3</v>
      </c>
      <c r="H89">
        <f t="shared" si="23"/>
        <v>0.2</v>
      </c>
      <c r="I89">
        <f t="shared" si="24"/>
        <v>0</v>
      </c>
      <c r="J89">
        <f t="shared" si="25"/>
        <v>-0.2</v>
      </c>
    </row>
    <row r="90" spans="1:10" x14ac:dyDescent="0.3">
      <c r="A90" t="s">
        <v>112</v>
      </c>
      <c r="B90" t="s">
        <v>57</v>
      </c>
      <c r="C90">
        <v>1</v>
      </c>
      <c r="D90">
        <v>10</v>
      </c>
      <c r="G90">
        <v>4</v>
      </c>
      <c r="H90">
        <f t="shared" si="23"/>
        <v>0.1</v>
      </c>
      <c r="I90">
        <f t="shared" si="24"/>
        <v>0.2</v>
      </c>
      <c r="J90">
        <f t="shared" si="25"/>
        <v>0.1</v>
      </c>
    </row>
    <row r="91" spans="1:10" x14ac:dyDescent="0.3">
      <c r="A91" t="s">
        <v>113</v>
      </c>
      <c r="B91" t="s">
        <v>57</v>
      </c>
      <c r="C91">
        <v>8</v>
      </c>
      <c r="D91">
        <v>10</v>
      </c>
      <c r="G91">
        <v>5</v>
      </c>
      <c r="H91">
        <f t="shared" si="23"/>
        <v>0.8</v>
      </c>
      <c r="I91">
        <f t="shared" si="24"/>
        <v>0.8</v>
      </c>
      <c r="J91">
        <f t="shared" si="25"/>
        <v>0</v>
      </c>
    </row>
    <row r="92" spans="1:10" x14ac:dyDescent="0.3">
      <c r="A92" t="s">
        <v>114</v>
      </c>
      <c r="B92" t="s">
        <v>57</v>
      </c>
      <c r="C92">
        <v>4</v>
      </c>
      <c r="D92">
        <v>10</v>
      </c>
      <c r="G92">
        <v>6</v>
      </c>
      <c r="H92">
        <f t="shared" si="23"/>
        <v>0.4</v>
      </c>
      <c r="I92">
        <f t="shared" si="24"/>
        <v>1</v>
      </c>
      <c r="J92">
        <f t="shared" si="25"/>
        <v>0.6</v>
      </c>
    </row>
    <row r="93" spans="1:10" x14ac:dyDescent="0.3">
      <c r="A93" t="s">
        <v>115</v>
      </c>
      <c r="B93" t="s">
        <v>57</v>
      </c>
      <c r="C93">
        <v>9</v>
      </c>
      <c r="D93">
        <v>10</v>
      </c>
      <c r="G93">
        <v>7</v>
      </c>
      <c r="H93">
        <f t="shared" si="23"/>
        <v>0.9</v>
      </c>
      <c r="I93">
        <f t="shared" si="24"/>
        <v>0.9</v>
      </c>
      <c r="J93">
        <f t="shared" si="25"/>
        <v>0</v>
      </c>
    </row>
    <row r="94" spans="1:10" x14ac:dyDescent="0.3">
      <c r="A94" t="s">
        <v>116</v>
      </c>
      <c r="B94" t="s">
        <v>57</v>
      </c>
      <c r="C94">
        <v>8</v>
      </c>
      <c r="D94">
        <v>10</v>
      </c>
      <c r="G94">
        <v>8</v>
      </c>
      <c r="H94">
        <f t="shared" si="23"/>
        <v>0.8</v>
      </c>
      <c r="I94">
        <f t="shared" si="24"/>
        <v>0.9</v>
      </c>
      <c r="J94">
        <f t="shared" si="25"/>
        <v>9.9999999999999978E-2</v>
      </c>
    </row>
    <row r="95" spans="1:10" x14ac:dyDescent="0.3">
      <c r="A95" t="s">
        <v>77</v>
      </c>
      <c r="B95" t="s">
        <v>57</v>
      </c>
      <c r="C95">
        <v>2</v>
      </c>
      <c r="D95">
        <v>10</v>
      </c>
      <c r="I95" t="s">
        <v>47</v>
      </c>
      <c r="J95">
        <f>100*SUM(J87:J94)/8</f>
        <v>10</v>
      </c>
    </row>
    <row r="96" spans="1:10" x14ac:dyDescent="0.3">
      <c r="A96" t="s">
        <v>78</v>
      </c>
      <c r="B96" t="s">
        <v>57</v>
      </c>
      <c r="C96">
        <v>1</v>
      </c>
      <c r="D96">
        <v>10</v>
      </c>
    </row>
    <row r="97" spans="1:10" x14ac:dyDescent="0.3">
      <c r="A97" t="s">
        <v>79</v>
      </c>
      <c r="B97" t="s">
        <v>57</v>
      </c>
      <c r="C97">
        <v>0</v>
      </c>
      <c r="D97">
        <v>10</v>
      </c>
    </row>
    <row r="98" spans="1:10" x14ac:dyDescent="0.3">
      <c r="A98" t="s">
        <v>80</v>
      </c>
      <c r="B98" t="s">
        <v>57</v>
      </c>
      <c r="C98">
        <v>2</v>
      </c>
      <c r="D98">
        <v>10</v>
      </c>
    </row>
    <row r="99" spans="1:10" x14ac:dyDescent="0.3">
      <c r="A99" t="s">
        <v>81</v>
      </c>
      <c r="B99" t="s">
        <v>57</v>
      </c>
      <c r="C99">
        <v>8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9</v>
      </c>
      <c r="D101">
        <v>10</v>
      </c>
    </row>
    <row r="102" spans="1:10" x14ac:dyDescent="0.3">
      <c r="A102" t="s">
        <v>84</v>
      </c>
      <c r="B102" t="s">
        <v>57</v>
      </c>
      <c r="C102">
        <v>9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0.2</v>
      </c>
      <c r="J104">
        <f t="shared" si="28"/>
        <v>0.2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0.1</v>
      </c>
      <c r="J105">
        <f t="shared" si="28"/>
        <v>0.1</v>
      </c>
    </row>
    <row r="106" spans="1:10" x14ac:dyDescent="0.3">
      <c r="A106" t="s">
        <v>120</v>
      </c>
      <c r="B106" t="s">
        <v>57</v>
      </c>
      <c r="C106">
        <v>1</v>
      </c>
      <c r="D106">
        <v>10</v>
      </c>
      <c r="G106">
        <v>4</v>
      </c>
      <c r="H106">
        <f t="shared" si="26"/>
        <v>0.1</v>
      </c>
      <c r="I106">
        <f t="shared" si="27"/>
        <v>0.3</v>
      </c>
      <c r="J106">
        <f t="shared" si="28"/>
        <v>0.19999999999999998</v>
      </c>
    </row>
    <row r="107" spans="1:10" x14ac:dyDescent="0.3">
      <c r="A107" t="s">
        <v>121</v>
      </c>
      <c r="B107" t="s">
        <v>57</v>
      </c>
      <c r="C107">
        <v>6</v>
      </c>
      <c r="D107">
        <v>10</v>
      </c>
      <c r="G107">
        <v>5</v>
      </c>
      <c r="H107">
        <f t="shared" si="26"/>
        <v>0.6</v>
      </c>
      <c r="I107">
        <f t="shared" si="27"/>
        <v>0.7</v>
      </c>
      <c r="J107">
        <f t="shared" si="28"/>
        <v>9.9999999999999978E-2</v>
      </c>
    </row>
    <row r="108" spans="1:10" x14ac:dyDescent="0.3">
      <c r="A108" t="s">
        <v>122</v>
      </c>
      <c r="B108" t="s">
        <v>57</v>
      </c>
      <c r="C108">
        <v>5</v>
      </c>
      <c r="D108">
        <v>10</v>
      </c>
      <c r="G108">
        <v>6</v>
      </c>
      <c r="H108">
        <f t="shared" si="26"/>
        <v>0.5</v>
      </c>
      <c r="I108">
        <f t="shared" si="27"/>
        <v>0.9</v>
      </c>
      <c r="J108">
        <f t="shared" si="28"/>
        <v>0.4</v>
      </c>
    </row>
    <row r="109" spans="1:10" x14ac:dyDescent="0.3">
      <c r="A109" t="s">
        <v>123</v>
      </c>
      <c r="B109" t="s">
        <v>57</v>
      </c>
      <c r="C109">
        <v>10</v>
      </c>
      <c r="D109">
        <v>10</v>
      </c>
      <c r="G109">
        <v>7</v>
      </c>
      <c r="H109">
        <f t="shared" si="26"/>
        <v>1</v>
      </c>
      <c r="I109">
        <f t="shared" si="27"/>
        <v>0.9</v>
      </c>
      <c r="J109">
        <f t="shared" si="28"/>
        <v>-9.9999999999999978E-2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11.25</v>
      </c>
    </row>
    <row r="112" spans="1:10" x14ac:dyDescent="0.3">
      <c r="A112" t="s">
        <v>86</v>
      </c>
      <c r="B112" t="s">
        <v>57</v>
      </c>
      <c r="C112">
        <v>2</v>
      </c>
      <c r="D112">
        <v>10</v>
      </c>
    </row>
    <row r="113" spans="1:10" x14ac:dyDescent="0.3">
      <c r="A113" t="s">
        <v>87</v>
      </c>
      <c r="B113" t="s">
        <v>57</v>
      </c>
      <c r="C113">
        <v>1</v>
      </c>
      <c r="D113">
        <v>10</v>
      </c>
    </row>
    <row r="114" spans="1:10" x14ac:dyDescent="0.3">
      <c r="A114" t="s">
        <v>88</v>
      </c>
      <c r="B114" t="s">
        <v>57</v>
      </c>
      <c r="C114">
        <v>3</v>
      </c>
      <c r="D114">
        <v>10</v>
      </c>
    </row>
    <row r="115" spans="1:10" x14ac:dyDescent="0.3">
      <c r="A115" t="s">
        <v>89</v>
      </c>
      <c r="B115" t="s">
        <v>57</v>
      </c>
      <c r="C115">
        <v>7</v>
      </c>
      <c r="D115">
        <v>10</v>
      </c>
    </row>
    <row r="116" spans="1:10" x14ac:dyDescent="0.3">
      <c r="A116" t="s">
        <v>90</v>
      </c>
      <c r="B116" t="s">
        <v>57</v>
      </c>
      <c r="C116">
        <v>9</v>
      </c>
      <c r="D116">
        <v>10</v>
      </c>
    </row>
    <row r="117" spans="1:10" x14ac:dyDescent="0.3">
      <c r="A117" t="s">
        <v>91</v>
      </c>
      <c r="B117" t="s">
        <v>57</v>
      </c>
      <c r="C117">
        <v>9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0.1</v>
      </c>
      <c r="J119">
        <f t="shared" ref="J119:J126" si="31">I119-H119</f>
        <v>0.1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0.2</v>
      </c>
      <c r="J120">
        <f t="shared" si="31"/>
        <v>0.2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0.1</v>
      </c>
      <c r="J121">
        <f t="shared" si="31"/>
        <v>0.1</v>
      </c>
    </row>
    <row r="122" spans="1:10" x14ac:dyDescent="0.3">
      <c r="A122" t="s">
        <v>128</v>
      </c>
      <c r="B122" t="s">
        <v>57</v>
      </c>
      <c r="C122">
        <v>2</v>
      </c>
      <c r="D122">
        <v>10</v>
      </c>
      <c r="G122">
        <v>4</v>
      </c>
      <c r="H122">
        <f t="shared" si="29"/>
        <v>0.2</v>
      </c>
      <c r="I122">
        <f t="shared" si="30"/>
        <v>0.2</v>
      </c>
      <c r="J122">
        <f t="shared" si="31"/>
        <v>0</v>
      </c>
    </row>
    <row r="123" spans="1:10" x14ac:dyDescent="0.3">
      <c r="A123" t="s">
        <v>129</v>
      </c>
      <c r="B123" t="s">
        <v>57</v>
      </c>
      <c r="C123">
        <v>4</v>
      </c>
      <c r="D123">
        <v>10</v>
      </c>
      <c r="G123">
        <v>5</v>
      </c>
      <c r="H123">
        <f t="shared" si="29"/>
        <v>0.4</v>
      </c>
      <c r="I123">
        <f t="shared" si="30"/>
        <v>0.5</v>
      </c>
      <c r="J123">
        <f t="shared" si="31"/>
        <v>9.9999999999999978E-2</v>
      </c>
    </row>
    <row r="124" spans="1:10" x14ac:dyDescent="0.3">
      <c r="A124" t="s">
        <v>130</v>
      </c>
      <c r="B124" t="s">
        <v>57</v>
      </c>
      <c r="C124">
        <v>7</v>
      </c>
      <c r="D124">
        <v>10</v>
      </c>
      <c r="G124">
        <v>6</v>
      </c>
      <c r="H124">
        <f t="shared" si="29"/>
        <v>0.7</v>
      </c>
      <c r="I124">
        <f t="shared" si="30"/>
        <v>0.7</v>
      </c>
      <c r="J124">
        <f t="shared" si="31"/>
        <v>0</v>
      </c>
    </row>
    <row r="125" spans="1:10" x14ac:dyDescent="0.3">
      <c r="A125" t="s">
        <v>131</v>
      </c>
      <c r="B125" t="s">
        <v>57</v>
      </c>
      <c r="C125">
        <v>8</v>
      </c>
      <c r="D125">
        <v>10</v>
      </c>
      <c r="G125">
        <v>7</v>
      </c>
      <c r="H125">
        <f t="shared" si="29"/>
        <v>0.8</v>
      </c>
      <c r="I125">
        <f t="shared" si="30"/>
        <v>1</v>
      </c>
      <c r="J125">
        <f t="shared" si="31"/>
        <v>0.19999999999999996</v>
      </c>
    </row>
    <row r="126" spans="1:10" x14ac:dyDescent="0.3">
      <c r="A126" t="s">
        <v>132</v>
      </c>
      <c r="B126" t="s">
        <v>57</v>
      </c>
      <c r="C126">
        <v>8</v>
      </c>
      <c r="D126">
        <v>10</v>
      </c>
      <c r="G126">
        <v>8</v>
      </c>
      <c r="H126">
        <f t="shared" si="29"/>
        <v>0.8</v>
      </c>
      <c r="I126">
        <f t="shared" si="30"/>
        <v>0.6</v>
      </c>
      <c r="J126">
        <f t="shared" si="31"/>
        <v>-0.20000000000000007</v>
      </c>
    </row>
    <row r="127" spans="1:10" x14ac:dyDescent="0.3">
      <c r="A127" t="s">
        <v>93</v>
      </c>
      <c r="B127" t="s">
        <v>57</v>
      </c>
      <c r="C127">
        <v>1</v>
      </c>
      <c r="D127">
        <v>10</v>
      </c>
      <c r="I127" t="s">
        <v>47</v>
      </c>
      <c r="J127">
        <f>100*SUM(J119:J126)/8</f>
        <v>6.2499999999999982</v>
      </c>
    </row>
    <row r="128" spans="1:10" x14ac:dyDescent="0.3">
      <c r="A128" t="s">
        <v>94</v>
      </c>
      <c r="B128" t="s">
        <v>57</v>
      </c>
      <c r="C128">
        <v>2</v>
      </c>
      <c r="D128">
        <v>10</v>
      </c>
    </row>
    <row r="129" spans="1:4" x14ac:dyDescent="0.3">
      <c r="A129" t="s">
        <v>95</v>
      </c>
      <c r="B129" t="s">
        <v>57</v>
      </c>
      <c r="C129">
        <v>1</v>
      </c>
      <c r="D129">
        <v>10</v>
      </c>
    </row>
    <row r="130" spans="1:4" x14ac:dyDescent="0.3">
      <c r="A130" t="s">
        <v>96</v>
      </c>
      <c r="B130" t="s">
        <v>57</v>
      </c>
      <c r="C130">
        <v>2</v>
      </c>
      <c r="D130">
        <v>10</v>
      </c>
    </row>
    <row r="131" spans="1:4" x14ac:dyDescent="0.3">
      <c r="A131" t="s">
        <v>97</v>
      </c>
      <c r="B131" t="s">
        <v>57</v>
      </c>
      <c r="C131">
        <v>5</v>
      </c>
      <c r="D131">
        <v>10</v>
      </c>
    </row>
    <row r="132" spans="1:4" x14ac:dyDescent="0.3">
      <c r="A132" t="s">
        <v>98</v>
      </c>
      <c r="B132" t="s">
        <v>57</v>
      </c>
      <c r="C132">
        <v>7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6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4"/>
  <sheetViews>
    <sheetView workbookViewId="0">
      <selection activeCell="N21" sqref="N21"/>
    </sheetView>
  </sheetViews>
  <sheetFormatPr defaultRowHeight="14.4" x14ac:dyDescent="0.3"/>
  <cols>
    <col min="1" max="1" width="12.33203125" customWidth="1"/>
    <col min="2" max="2" width="14.88671875" customWidth="1"/>
    <col min="3" max="3" width="12.109375" customWidth="1"/>
    <col min="4" max="4" width="6.5546875" customWidth="1"/>
    <col min="5" max="10" width="8.77734375" customWidth="1"/>
    <col min="11" max="11" width="17.6640625" customWidth="1"/>
    <col min="12" max="64" width="8.77734375" customWidth="1"/>
  </cols>
  <sheetData>
    <row r="1" spans="1:17" x14ac:dyDescent="0.3">
      <c r="H1" t="s">
        <v>37</v>
      </c>
      <c r="O1" t="s">
        <v>37</v>
      </c>
    </row>
    <row r="2" spans="1:17" x14ac:dyDescent="0.3">
      <c r="A2" t="s">
        <v>38</v>
      </c>
      <c r="B2" t="s">
        <v>39</v>
      </c>
      <c r="C2" t="s">
        <v>40</v>
      </c>
      <c r="D2" t="s">
        <v>41</v>
      </c>
      <c r="F2" t="s">
        <v>52</v>
      </c>
      <c r="G2" t="s">
        <v>42</v>
      </c>
      <c r="H2" t="s">
        <v>43</v>
      </c>
      <c r="I2" t="s">
        <v>44</v>
      </c>
      <c r="J2" t="s">
        <v>45</v>
      </c>
      <c r="M2" s="14" t="s">
        <v>64</v>
      </c>
      <c r="N2" t="s">
        <v>42</v>
      </c>
      <c r="O2" t="s">
        <v>43</v>
      </c>
      <c r="P2" t="s">
        <v>44</v>
      </c>
      <c r="Q2" t="s">
        <v>45</v>
      </c>
    </row>
    <row r="3" spans="1:17" x14ac:dyDescent="0.3">
      <c r="A3" t="s">
        <v>101</v>
      </c>
      <c r="B3" t="s">
        <v>52</v>
      </c>
      <c r="C3">
        <v>0</v>
      </c>
      <c r="D3">
        <v>10</v>
      </c>
      <c r="F3" t="s">
        <v>46</v>
      </c>
      <c r="G3">
        <v>1</v>
      </c>
      <c r="H3">
        <f t="shared" ref="H3:H10" si="0">C3/D3</f>
        <v>0</v>
      </c>
      <c r="I3">
        <f t="shared" ref="I3:I10" si="1">C11/D11</f>
        <v>0</v>
      </c>
      <c r="J3">
        <f t="shared" ref="J3:J10" si="2">I3-H3</f>
        <v>0</v>
      </c>
      <c r="M3" t="s">
        <v>46</v>
      </c>
      <c r="N3">
        <v>1</v>
      </c>
      <c r="O3">
        <f>AVERAGE(H3,H71)</f>
        <v>0</v>
      </c>
      <c r="P3">
        <f>AVERAGE(I3,I71)</f>
        <v>0</v>
      </c>
      <c r="Q3">
        <f t="shared" ref="Q3:Q10" si="3">P3-O3</f>
        <v>0</v>
      </c>
    </row>
    <row r="4" spans="1:17" x14ac:dyDescent="0.3">
      <c r="A4" t="s">
        <v>102</v>
      </c>
      <c r="B4" t="s">
        <v>52</v>
      </c>
      <c r="C4">
        <v>0</v>
      </c>
      <c r="D4">
        <v>10</v>
      </c>
      <c r="G4">
        <v>2</v>
      </c>
      <c r="H4">
        <f t="shared" si="0"/>
        <v>0</v>
      </c>
      <c r="I4">
        <f t="shared" si="1"/>
        <v>0.5</v>
      </c>
      <c r="J4">
        <f t="shared" si="2"/>
        <v>0.5</v>
      </c>
      <c r="N4">
        <v>2</v>
      </c>
      <c r="O4">
        <f t="shared" ref="O4:P10" si="4">AVERAGE(H4,H72)</f>
        <v>0</v>
      </c>
      <c r="P4">
        <f t="shared" si="4"/>
        <v>0.3</v>
      </c>
      <c r="Q4">
        <f t="shared" si="3"/>
        <v>0.3</v>
      </c>
    </row>
    <row r="5" spans="1:17" x14ac:dyDescent="0.3">
      <c r="A5" t="s">
        <v>103</v>
      </c>
      <c r="B5" t="s">
        <v>52</v>
      </c>
      <c r="C5">
        <v>0</v>
      </c>
      <c r="D5">
        <v>10</v>
      </c>
      <c r="G5">
        <v>3</v>
      </c>
      <c r="H5">
        <f t="shared" si="0"/>
        <v>0</v>
      </c>
      <c r="I5">
        <f t="shared" si="1"/>
        <v>0.2</v>
      </c>
      <c r="J5">
        <f t="shared" si="2"/>
        <v>0.2</v>
      </c>
      <c r="N5">
        <v>3</v>
      </c>
      <c r="O5">
        <f t="shared" si="4"/>
        <v>0</v>
      </c>
      <c r="P5">
        <f t="shared" si="4"/>
        <v>0.15000000000000002</v>
      </c>
      <c r="Q5">
        <f t="shared" si="3"/>
        <v>0.15000000000000002</v>
      </c>
    </row>
    <row r="6" spans="1:17" x14ac:dyDescent="0.3">
      <c r="A6" t="s">
        <v>104</v>
      </c>
      <c r="B6" t="s">
        <v>52</v>
      </c>
      <c r="C6">
        <v>1</v>
      </c>
      <c r="D6">
        <v>10</v>
      </c>
      <c r="G6">
        <v>4</v>
      </c>
      <c r="H6">
        <f t="shared" si="0"/>
        <v>0.1</v>
      </c>
      <c r="I6">
        <f t="shared" si="1"/>
        <v>0.3</v>
      </c>
      <c r="J6">
        <f t="shared" si="2"/>
        <v>0.19999999999999998</v>
      </c>
      <c r="N6">
        <v>4</v>
      </c>
      <c r="O6">
        <f t="shared" si="4"/>
        <v>0.1</v>
      </c>
      <c r="P6">
        <f t="shared" si="4"/>
        <v>0.25</v>
      </c>
      <c r="Q6">
        <f t="shared" si="3"/>
        <v>0.15</v>
      </c>
    </row>
    <row r="7" spans="1:17" x14ac:dyDescent="0.3">
      <c r="A7" t="s">
        <v>105</v>
      </c>
      <c r="B7" t="s">
        <v>52</v>
      </c>
      <c r="C7">
        <v>9</v>
      </c>
      <c r="D7">
        <v>10</v>
      </c>
      <c r="G7">
        <v>5</v>
      </c>
      <c r="H7">
        <f t="shared" si="0"/>
        <v>0.9</v>
      </c>
      <c r="I7">
        <f t="shared" si="1"/>
        <v>1</v>
      </c>
      <c r="J7">
        <f t="shared" si="2"/>
        <v>9.9999999999999978E-2</v>
      </c>
      <c r="N7">
        <v>5</v>
      </c>
      <c r="O7">
        <f t="shared" si="4"/>
        <v>0.8</v>
      </c>
      <c r="P7">
        <f t="shared" si="4"/>
        <v>1</v>
      </c>
      <c r="Q7">
        <f t="shared" si="3"/>
        <v>0.19999999999999996</v>
      </c>
    </row>
    <row r="8" spans="1:17" x14ac:dyDescent="0.3">
      <c r="A8" t="s">
        <v>106</v>
      </c>
      <c r="B8" t="s">
        <v>52</v>
      </c>
      <c r="C8">
        <v>5</v>
      </c>
      <c r="D8">
        <v>10</v>
      </c>
      <c r="G8">
        <v>6</v>
      </c>
      <c r="H8">
        <f t="shared" si="0"/>
        <v>0.5</v>
      </c>
      <c r="I8">
        <f t="shared" si="1"/>
        <v>1</v>
      </c>
      <c r="J8">
        <f t="shared" si="2"/>
        <v>0.5</v>
      </c>
      <c r="N8">
        <v>6</v>
      </c>
      <c r="O8">
        <f t="shared" si="4"/>
        <v>0.65</v>
      </c>
      <c r="P8">
        <f t="shared" si="4"/>
        <v>1</v>
      </c>
      <c r="Q8">
        <f t="shared" si="3"/>
        <v>0.35</v>
      </c>
    </row>
    <row r="9" spans="1:17" x14ac:dyDescent="0.3">
      <c r="A9" t="s">
        <v>107</v>
      </c>
      <c r="B9" t="s">
        <v>52</v>
      </c>
      <c r="C9">
        <v>10</v>
      </c>
      <c r="D9">
        <v>10</v>
      </c>
      <c r="G9">
        <v>7</v>
      </c>
      <c r="H9">
        <f t="shared" si="0"/>
        <v>1</v>
      </c>
      <c r="I9">
        <f t="shared" si="1"/>
        <v>1</v>
      </c>
      <c r="J9">
        <f t="shared" si="2"/>
        <v>0</v>
      </c>
      <c r="N9">
        <v>7</v>
      </c>
      <c r="O9">
        <f t="shared" si="4"/>
        <v>1</v>
      </c>
      <c r="P9">
        <f t="shared" si="4"/>
        <v>1</v>
      </c>
      <c r="Q9">
        <f t="shared" si="3"/>
        <v>0</v>
      </c>
    </row>
    <row r="10" spans="1:17" x14ac:dyDescent="0.3">
      <c r="A10" t="s">
        <v>108</v>
      </c>
      <c r="B10" t="s">
        <v>52</v>
      </c>
      <c r="C10">
        <v>10</v>
      </c>
      <c r="D10">
        <v>10</v>
      </c>
      <c r="G10">
        <v>8</v>
      </c>
      <c r="H10">
        <f t="shared" si="0"/>
        <v>1</v>
      </c>
      <c r="I10">
        <f t="shared" si="1"/>
        <v>1</v>
      </c>
      <c r="J10">
        <f t="shared" si="2"/>
        <v>0</v>
      </c>
      <c r="N10">
        <v>8</v>
      </c>
      <c r="O10">
        <f t="shared" si="4"/>
        <v>1</v>
      </c>
      <c r="P10">
        <f t="shared" si="4"/>
        <v>1</v>
      </c>
      <c r="Q10">
        <f t="shared" si="3"/>
        <v>0</v>
      </c>
    </row>
    <row r="11" spans="1:17" x14ac:dyDescent="0.3">
      <c r="A11" t="s">
        <v>69</v>
      </c>
      <c r="B11" t="s">
        <v>52</v>
      </c>
      <c r="C11">
        <v>0</v>
      </c>
      <c r="D11">
        <v>10</v>
      </c>
      <c r="I11" t="s">
        <v>47</v>
      </c>
      <c r="J11">
        <f>100*SUM(J3:J10)/8</f>
        <v>18.75</v>
      </c>
      <c r="P11" t="s">
        <v>47</v>
      </c>
      <c r="Q11">
        <f>100*SUM(Q3:Q10)/8</f>
        <v>14.374999999999998</v>
      </c>
    </row>
    <row r="12" spans="1:17" x14ac:dyDescent="0.3">
      <c r="A12" t="s">
        <v>70</v>
      </c>
      <c r="B12" t="s">
        <v>52</v>
      </c>
      <c r="C12">
        <v>5</v>
      </c>
      <c r="D12">
        <v>10</v>
      </c>
    </row>
    <row r="13" spans="1:17" x14ac:dyDescent="0.3">
      <c r="A13" t="s">
        <v>71</v>
      </c>
      <c r="B13" t="s">
        <v>52</v>
      </c>
      <c r="C13">
        <v>2</v>
      </c>
      <c r="D13">
        <v>10</v>
      </c>
    </row>
    <row r="14" spans="1:17" x14ac:dyDescent="0.3">
      <c r="A14" t="s">
        <v>72</v>
      </c>
      <c r="B14" t="s">
        <v>52</v>
      </c>
      <c r="C14">
        <v>3</v>
      </c>
      <c r="D14">
        <v>10</v>
      </c>
    </row>
    <row r="15" spans="1:17" x14ac:dyDescent="0.3">
      <c r="A15" t="s">
        <v>73</v>
      </c>
      <c r="B15" t="s">
        <v>52</v>
      </c>
      <c r="C15">
        <v>10</v>
      </c>
      <c r="D15">
        <v>10</v>
      </c>
    </row>
    <row r="16" spans="1:17" x14ac:dyDescent="0.3">
      <c r="A16" t="s">
        <v>74</v>
      </c>
      <c r="B16" t="s">
        <v>52</v>
      </c>
      <c r="C16">
        <v>10</v>
      </c>
      <c r="D16">
        <v>10</v>
      </c>
    </row>
    <row r="17" spans="1:17" x14ac:dyDescent="0.3">
      <c r="A17" t="s">
        <v>75</v>
      </c>
      <c r="B17" t="s">
        <v>52</v>
      </c>
      <c r="C17">
        <v>10</v>
      </c>
      <c r="D17">
        <v>10</v>
      </c>
    </row>
    <row r="18" spans="1:17" x14ac:dyDescent="0.3">
      <c r="A18" t="s">
        <v>76</v>
      </c>
      <c r="B18" t="s">
        <v>52</v>
      </c>
      <c r="C18">
        <v>10</v>
      </c>
      <c r="D18">
        <v>10</v>
      </c>
      <c r="F18" s="13" t="s">
        <v>52</v>
      </c>
      <c r="G18" s="13" t="s">
        <v>42</v>
      </c>
      <c r="H18" t="s">
        <v>43</v>
      </c>
      <c r="I18" t="s">
        <v>44</v>
      </c>
      <c r="J18" t="s">
        <v>45</v>
      </c>
      <c r="M18" s="14" t="s">
        <v>64</v>
      </c>
      <c r="N18" s="13" t="s">
        <v>42</v>
      </c>
      <c r="O18" t="s">
        <v>43</v>
      </c>
      <c r="P18" t="s">
        <v>44</v>
      </c>
      <c r="Q18" t="s">
        <v>45</v>
      </c>
    </row>
    <row r="19" spans="1:17" x14ac:dyDescent="0.3">
      <c r="A19" t="s">
        <v>109</v>
      </c>
      <c r="B19" t="s">
        <v>52</v>
      </c>
      <c r="C19">
        <v>0</v>
      </c>
      <c r="D19">
        <v>10</v>
      </c>
      <c r="F19" s="13" t="s">
        <v>48</v>
      </c>
      <c r="G19" s="13">
        <v>1</v>
      </c>
      <c r="H19">
        <f t="shared" ref="H19:H26" si="5">C19/D19</f>
        <v>0</v>
      </c>
      <c r="I19">
        <f t="shared" ref="I19:I26" si="6">C27/D27</f>
        <v>0</v>
      </c>
      <c r="J19">
        <f t="shared" ref="J19:J26" si="7">I19-H19</f>
        <v>0</v>
      </c>
      <c r="M19" t="s">
        <v>48</v>
      </c>
      <c r="N19" s="13">
        <v>1</v>
      </c>
      <c r="O19">
        <f>AVERAGE(H19,H87)</f>
        <v>0</v>
      </c>
      <c r="P19">
        <f>AVERAGE(I19,I87)</f>
        <v>0</v>
      </c>
      <c r="Q19">
        <f t="shared" ref="Q19:Q26" si="8">P19-O19</f>
        <v>0</v>
      </c>
    </row>
    <row r="20" spans="1:17" x14ac:dyDescent="0.3">
      <c r="A20" t="s">
        <v>110</v>
      </c>
      <c r="B20" t="s">
        <v>52</v>
      </c>
      <c r="C20">
        <v>0</v>
      </c>
      <c r="D20">
        <v>10</v>
      </c>
      <c r="G20">
        <v>2</v>
      </c>
      <c r="H20">
        <f t="shared" si="5"/>
        <v>0</v>
      </c>
      <c r="I20">
        <f t="shared" si="6"/>
        <v>0.1</v>
      </c>
      <c r="J20">
        <f t="shared" si="7"/>
        <v>0.1</v>
      </c>
      <c r="N20">
        <v>2</v>
      </c>
      <c r="O20">
        <f t="shared" ref="O20:P26" si="9">AVERAGE(H20,H88)</f>
        <v>0</v>
      </c>
      <c r="P20">
        <f t="shared" si="9"/>
        <v>0.15000000000000002</v>
      </c>
      <c r="Q20">
        <f t="shared" si="8"/>
        <v>0.15000000000000002</v>
      </c>
    </row>
    <row r="21" spans="1:17" x14ac:dyDescent="0.3">
      <c r="A21" t="s">
        <v>111</v>
      </c>
      <c r="B21" t="s">
        <v>52</v>
      </c>
      <c r="C21">
        <v>1</v>
      </c>
      <c r="D21">
        <v>10</v>
      </c>
      <c r="G21">
        <v>3</v>
      </c>
      <c r="H21">
        <f t="shared" si="5"/>
        <v>0.1</v>
      </c>
      <c r="I21">
        <f t="shared" si="6"/>
        <v>0.2</v>
      </c>
      <c r="J21">
        <f t="shared" si="7"/>
        <v>0.1</v>
      </c>
      <c r="N21">
        <v>3</v>
      </c>
      <c r="O21">
        <f t="shared" si="9"/>
        <v>0.1</v>
      </c>
      <c r="P21">
        <f t="shared" si="9"/>
        <v>0.25</v>
      </c>
      <c r="Q21">
        <f t="shared" si="8"/>
        <v>0.15</v>
      </c>
    </row>
    <row r="22" spans="1:17" x14ac:dyDescent="0.3">
      <c r="A22" t="s">
        <v>112</v>
      </c>
      <c r="B22" t="s">
        <v>52</v>
      </c>
      <c r="C22">
        <v>0</v>
      </c>
      <c r="D22">
        <v>10</v>
      </c>
      <c r="G22">
        <v>4</v>
      </c>
      <c r="H22">
        <f t="shared" si="5"/>
        <v>0</v>
      </c>
      <c r="I22">
        <f t="shared" si="6"/>
        <v>0.3</v>
      </c>
      <c r="J22">
        <f t="shared" si="7"/>
        <v>0.3</v>
      </c>
      <c r="N22">
        <v>4</v>
      </c>
      <c r="O22">
        <f t="shared" si="9"/>
        <v>0.1</v>
      </c>
      <c r="P22">
        <f t="shared" si="9"/>
        <v>0.15</v>
      </c>
      <c r="Q22">
        <f t="shared" si="8"/>
        <v>4.9999999999999989E-2</v>
      </c>
    </row>
    <row r="23" spans="1:17" x14ac:dyDescent="0.3">
      <c r="A23" t="s">
        <v>113</v>
      </c>
      <c r="B23" t="s">
        <v>52</v>
      </c>
      <c r="C23">
        <v>4</v>
      </c>
      <c r="D23">
        <v>10</v>
      </c>
      <c r="G23">
        <v>5</v>
      </c>
      <c r="H23">
        <f t="shared" si="5"/>
        <v>0.4</v>
      </c>
      <c r="I23">
        <f t="shared" si="6"/>
        <v>0.8</v>
      </c>
      <c r="J23">
        <f t="shared" si="7"/>
        <v>0.4</v>
      </c>
      <c r="N23">
        <v>5</v>
      </c>
      <c r="O23">
        <f t="shared" si="9"/>
        <v>0.55000000000000004</v>
      </c>
      <c r="P23">
        <f t="shared" si="9"/>
        <v>0.85000000000000009</v>
      </c>
      <c r="Q23">
        <f t="shared" si="8"/>
        <v>0.30000000000000004</v>
      </c>
    </row>
    <row r="24" spans="1:17" x14ac:dyDescent="0.3">
      <c r="A24" t="s">
        <v>114</v>
      </c>
      <c r="B24" t="s">
        <v>52</v>
      </c>
      <c r="C24">
        <v>4</v>
      </c>
      <c r="D24">
        <v>10</v>
      </c>
      <c r="G24">
        <v>6</v>
      </c>
      <c r="H24">
        <f t="shared" si="5"/>
        <v>0.4</v>
      </c>
      <c r="I24">
        <f t="shared" si="6"/>
        <v>1</v>
      </c>
      <c r="J24">
        <f t="shared" si="7"/>
        <v>0.6</v>
      </c>
      <c r="N24">
        <v>6</v>
      </c>
      <c r="O24">
        <f t="shared" si="9"/>
        <v>0.4</v>
      </c>
      <c r="P24">
        <f t="shared" si="9"/>
        <v>1</v>
      </c>
      <c r="Q24">
        <f t="shared" si="8"/>
        <v>0.6</v>
      </c>
    </row>
    <row r="25" spans="1:17" x14ac:dyDescent="0.3">
      <c r="A25" t="s">
        <v>115</v>
      </c>
      <c r="B25" t="s">
        <v>52</v>
      </c>
      <c r="C25">
        <v>6</v>
      </c>
      <c r="D25">
        <v>10</v>
      </c>
      <c r="G25">
        <v>7</v>
      </c>
      <c r="H25">
        <f t="shared" si="5"/>
        <v>0.6</v>
      </c>
      <c r="I25">
        <f t="shared" si="6"/>
        <v>1</v>
      </c>
      <c r="J25">
        <f t="shared" si="7"/>
        <v>0.4</v>
      </c>
      <c r="N25">
        <v>7</v>
      </c>
      <c r="O25">
        <f t="shared" si="9"/>
        <v>0.7</v>
      </c>
      <c r="P25">
        <f t="shared" si="9"/>
        <v>1</v>
      </c>
      <c r="Q25">
        <f t="shared" si="8"/>
        <v>0.30000000000000004</v>
      </c>
    </row>
    <row r="26" spans="1:17" x14ac:dyDescent="0.3">
      <c r="A26" t="s">
        <v>116</v>
      </c>
      <c r="B26" t="s">
        <v>52</v>
      </c>
      <c r="C26">
        <v>9</v>
      </c>
      <c r="D26">
        <v>10</v>
      </c>
      <c r="G26">
        <v>8</v>
      </c>
      <c r="H26">
        <f t="shared" si="5"/>
        <v>0.9</v>
      </c>
      <c r="I26">
        <f t="shared" si="6"/>
        <v>1</v>
      </c>
      <c r="J26">
        <f t="shared" si="7"/>
        <v>9.9999999999999978E-2</v>
      </c>
      <c r="N26">
        <v>8</v>
      </c>
      <c r="O26">
        <f t="shared" si="9"/>
        <v>0.95</v>
      </c>
      <c r="P26">
        <f t="shared" si="9"/>
        <v>1</v>
      </c>
      <c r="Q26">
        <f t="shared" si="8"/>
        <v>5.0000000000000044E-2</v>
      </c>
    </row>
    <row r="27" spans="1:17" x14ac:dyDescent="0.3">
      <c r="A27" t="s">
        <v>77</v>
      </c>
      <c r="B27" t="s">
        <v>52</v>
      </c>
      <c r="C27">
        <v>0</v>
      </c>
      <c r="D27">
        <v>10</v>
      </c>
      <c r="I27" t="s">
        <v>47</v>
      </c>
      <c r="J27">
        <f>100*SUM(J19:J26)/8</f>
        <v>25</v>
      </c>
      <c r="P27" t="s">
        <v>47</v>
      </c>
      <c r="Q27">
        <f>100*SUM(Q19:Q26)/8</f>
        <v>20</v>
      </c>
    </row>
    <row r="28" spans="1:17" x14ac:dyDescent="0.3">
      <c r="A28" t="s">
        <v>78</v>
      </c>
      <c r="B28" t="s">
        <v>52</v>
      </c>
      <c r="C28">
        <v>1</v>
      </c>
      <c r="D28">
        <v>10</v>
      </c>
    </row>
    <row r="29" spans="1:17" x14ac:dyDescent="0.3">
      <c r="A29" t="s">
        <v>79</v>
      </c>
      <c r="B29" t="s">
        <v>52</v>
      </c>
      <c r="C29">
        <v>2</v>
      </c>
      <c r="D29">
        <v>10</v>
      </c>
    </row>
    <row r="30" spans="1:17" x14ac:dyDescent="0.3">
      <c r="A30" t="s">
        <v>80</v>
      </c>
      <c r="B30" t="s">
        <v>52</v>
      </c>
      <c r="C30">
        <v>3</v>
      </c>
      <c r="D30">
        <v>10</v>
      </c>
    </row>
    <row r="31" spans="1:17" x14ac:dyDescent="0.3">
      <c r="A31" t="s">
        <v>81</v>
      </c>
      <c r="B31" t="s">
        <v>52</v>
      </c>
      <c r="C31">
        <v>8</v>
      </c>
      <c r="D31">
        <v>10</v>
      </c>
    </row>
    <row r="32" spans="1:17" x14ac:dyDescent="0.3">
      <c r="A32" t="s">
        <v>82</v>
      </c>
      <c r="B32" t="s">
        <v>52</v>
      </c>
      <c r="C32">
        <v>10</v>
      </c>
      <c r="D32">
        <v>10</v>
      </c>
    </row>
    <row r="33" spans="1:17" x14ac:dyDescent="0.3">
      <c r="A33" t="s">
        <v>83</v>
      </c>
      <c r="B33" t="s">
        <v>52</v>
      </c>
      <c r="C33">
        <v>10</v>
      </c>
      <c r="D33">
        <v>10</v>
      </c>
    </row>
    <row r="34" spans="1:17" x14ac:dyDescent="0.3">
      <c r="A34" t="s">
        <v>84</v>
      </c>
      <c r="B34" t="s">
        <v>52</v>
      </c>
      <c r="C34">
        <v>10</v>
      </c>
      <c r="D34">
        <v>10</v>
      </c>
      <c r="F34" t="s">
        <v>52</v>
      </c>
      <c r="H34" t="s">
        <v>43</v>
      </c>
      <c r="I34" t="s">
        <v>44</v>
      </c>
      <c r="J34" t="s">
        <v>45</v>
      </c>
      <c r="M34" s="14" t="s">
        <v>64</v>
      </c>
      <c r="N34" s="13" t="s">
        <v>42</v>
      </c>
      <c r="O34" t="s">
        <v>43</v>
      </c>
      <c r="P34" t="s">
        <v>44</v>
      </c>
      <c r="Q34" t="s">
        <v>45</v>
      </c>
    </row>
    <row r="35" spans="1:17" x14ac:dyDescent="0.3">
      <c r="A35" t="s">
        <v>117</v>
      </c>
      <c r="B35" t="s">
        <v>52</v>
      </c>
      <c r="C35">
        <v>0</v>
      </c>
      <c r="D35">
        <v>10</v>
      </c>
      <c r="F35" t="s">
        <v>49</v>
      </c>
      <c r="G35">
        <v>1</v>
      </c>
      <c r="H35">
        <f t="shared" ref="H35:H42" si="10">C35/D35</f>
        <v>0</v>
      </c>
      <c r="I35">
        <f t="shared" ref="I35:I42" si="11">C43/D43</f>
        <v>0.1</v>
      </c>
      <c r="J35">
        <f t="shared" ref="J35:J42" si="12">I35-H35</f>
        <v>0.1</v>
      </c>
      <c r="M35" t="s">
        <v>49</v>
      </c>
      <c r="N35">
        <v>1</v>
      </c>
      <c r="O35">
        <f>AVERAGE(H35,H103)</f>
        <v>0</v>
      </c>
      <c r="P35">
        <f>AVERAGE(I35,I103)</f>
        <v>0.05</v>
      </c>
      <c r="Q35">
        <f t="shared" ref="Q35:Q42" si="13">P35-O35</f>
        <v>0.05</v>
      </c>
    </row>
    <row r="36" spans="1:17" x14ac:dyDescent="0.3">
      <c r="A36" t="s">
        <v>118</v>
      </c>
      <c r="B36" t="s">
        <v>52</v>
      </c>
      <c r="C36">
        <v>1</v>
      </c>
      <c r="D36">
        <v>10</v>
      </c>
      <c r="G36">
        <v>2</v>
      </c>
      <c r="H36">
        <f t="shared" si="10"/>
        <v>0.1</v>
      </c>
      <c r="I36">
        <f t="shared" si="11"/>
        <v>0.6</v>
      </c>
      <c r="J36">
        <f t="shared" si="12"/>
        <v>0.5</v>
      </c>
      <c r="N36">
        <v>2</v>
      </c>
      <c r="O36">
        <f t="shared" ref="O36:P42" si="14">AVERAGE(H36,H104)</f>
        <v>0.05</v>
      </c>
      <c r="P36">
        <f t="shared" si="14"/>
        <v>0.3</v>
      </c>
      <c r="Q36">
        <f t="shared" si="13"/>
        <v>0.25</v>
      </c>
    </row>
    <row r="37" spans="1:17" x14ac:dyDescent="0.3">
      <c r="A37" t="s">
        <v>119</v>
      </c>
      <c r="B37" t="s">
        <v>52</v>
      </c>
      <c r="C37">
        <v>0</v>
      </c>
      <c r="D37">
        <v>10</v>
      </c>
      <c r="G37">
        <v>3</v>
      </c>
      <c r="H37">
        <f t="shared" si="10"/>
        <v>0</v>
      </c>
      <c r="I37">
        <f t="shared" si="11"/>
        <v>0.2</v>
      </c>
      <c r="J37">
        <f t="shared" si="12"/>
        <v>0.2</v>
      </c>
      <c r="N37">
        <v>3</v>
      </c>
      <c r="O37">
        <f t="shared" si="14"/>
        <v>0</v>
      </c>
      <c r="P37">
        <f t="shared" si="14"/>
        <v>0.1</v>
      </c>
      <c r="Q37">
        <f t="shared" si="13"/>
        <v>0.1</v>
      </c>
    </row>
    <row r="38" spans="1:17" x14ac:dyDescent="0.3">
      <c r="A38" t="s">
        <v>120</v>
      </c>
      <c r="B38" t="s">
        <v>52</v>
      </c>
      <c r="C38">
        <v>5</v>
      </c>
      <c r="D38">
        <v>10</v>
      </c>
      <c r="G38">
        <v>4</v>
      </c>
      <c r="H38">
        <f t="shared" si="10"/>
        <v>0.5</v>
      </c>
      <c r="I38">
        <f t="shared" si="11"/>
        <v>0.3</v>
      </c>
      <c r="J38">
        <f t="shared" si="12"/>
        <v>-0.2</v>
      </c>
      <c r="N38">
        <v>4</v>
      </c>
      <c r="O38">
        <f t="shared" si="14"/>
        <v>0.3</v>
      </c>
      <c r="P38">
        <f t="shared" si="14"/>
        <v>0.25</v>
      </c>
      <c r="Q38">
        <f t="shared" si="13"/>
        <v>-4.9999999999999989E-2</v>
      </c>
    </row>
    <row r="39" spans="1:17" x14ac:dyDescent="0.3">
      <c r="A39" t="s">
        <v>121</v>
      </c>
      <c r="B39" t="s">
        <v>52</v>
      </c>
      <c r="C39">
        <v>6</v>
      </c>
      <c r="D39">
        <v>10</v>
      </c>
      <c r="G39">
        <v>5</v>
      </c>
      <c r="H39">
        <f t="shared" si="10"/>
        <v>0.6</v>
      </c>
      <c r="I39">
        <f t="shared" si="11"/>
        <v>0.7</v>
      </c>
      <c r="J39">
        <f t="shared" si="12"/>
        <v>9.9999999999999978E-2</v>
      </c>
      <c r="N39">
        <v>5</v>
      </c>
      <c r="O39">
        <f t="shared" si="14"/>
        <v>0.8</v>
      </c>
      <c r="P39">
        <f t="shared" si="14"/>
        <v>0.8</v>
      </c>
      <c r="Q39">
        <f t="shared" si="13"/>
        <v>0</v>
      </c>
    </row>
    <row r="40" spans="1:17" x14ac:dyDescent="0.3">
      <c r="A40" t="s">
        <v>122</v>
      </c>
      <c r="B40" t="s">
        <v>52</v>
      </c>
      <c r="C40">
        <v>7</v>
      </c>
      <c r="D40">
        <v>10</v>
      </c>
      <c r="G40">
        <v>6</v>
      </c>
      <c r="H40">
        <f t="shared" si="10"/>
        <v>0.7</v>
      </c>
      <c r="I40">
        <f t="shared" si="11"/>
        <v>0.9</v>
      </c>
      <c r="J40">
        <f t="shared" si="12"/>
        <v>0.20000000000000007</v>
      </c>
      <c r="N40">
        <v>6</v>
      </c>
      <c r="O40">
        <f t="shared" si="14"/>
        <v>0.75</v>
      </c>
      <c r="P40">
        <f t="shared" si="14"/>
        <v>0.95</v>
      </c>
      <c r="Q40">
        <f t="shared" si="13"/>
        <v>0.19999999999999996</v>
      </c>
    </row>
    <row r="41" spans="1:17" x14ac:dyDescent="0.3">
      <c r="A41" t="s">
        <v>123</v>
      </c>
      <c r="B41" t="s">
        <v>52</v>
      </c>
      <c r="C41">
        <v>8</v>
      </c>
      <c r="D41">
        <v>10</v>
      </c>
      <c r="G41">
        <v>7</v>
      </c>
      <c r="H41">
        <f t="shared" si="10"/>
        <v>0.8</v>
      </c>
      <c r="I41">
        <f t="shared" si="11"/>
        <v>1</v>
      </c>
      <c r="J41">
        <f t="shared" si="12"/>
        <v>0.19999999999999996</v>
      </c>
      <c r="N41">
        <v>7</v>
      </c>
      <c r="O41">
        <f t="shared" si="14"/>
        <v>0.8</v>
      </c>
      <c r="P41">
        <f t="shared" si="14"/>
        <v>1</v>
      </c>
      <c r="Q41">
        <f t="shared" si="13"/>
        <v>0.19999999999999996</v>
      </c>
    </row>
    <row r="42" spans="1:17" x14ac:dyDescent="0.3">
      <c r="A42" t="s">
        <v>124</v>
      </c>
      <c r="B42" t="s">
        <v>52</v>
      </c>
      <c r="C42">
        <v>8</v>
      </c>
      <c r="D42">
        <v>10</v>
      </c>
      <c r="G42">
        <v>8</v>
      </c>
      <c r="H42">
        <f t="shared" si="10"/>
        <v>0.8</v>
      </c>
      <c r="I42">
        <f t="shared" si="11"/>
        <v>1</v>
      </c>
      <c r="J42">
        <f t="shared" si="12"/>
        <v>0.19999999999999996</v>
      </c>
      <c r="N42">
        <v>8</v>
      </c>
      <c r="O42">
        <f t="shared" si="14"/>
        <v>0.9</v>
      </c>
      <c r="P42">
        <f t="shared" si="14"/>
        <v>1</v>
      </c>
      <c r="Q42">
        <f t="shared" si="13"/>
        <v>9.9999999999999978E-2</v>
      </c>
    </row>
    <row r="43" spans="1:17" x14ac:dyDescent="0.3">
      <c r="A43" t="s">
        <v>85</v>
      </c>
      <c r="B43" t="s">
        <v>52</v>
      </c>
      <c r="C43">
        <v>1</v>
      </c>
      <c r="D43">
        <v>10</v>
      </c>
      <c r="I43" t="s">
        <v>47</v>
      </c>
      <c r="J43">
        <f>100*SUM(J35:J42)/8</f>
        <v>16.25</v>
      </c>
      <c r="P43" t="s">
        <v>47</v>
      </c>
      <c r="Q43">
        <f>100*SUM(Q35:Q42)/8</f>
        <v>10.625</v>
      </c>
    </row>
    <row r="44" spans="1:17" x14ac:dyDescent="0.3">
      <c r="A44" t="s">
        <v>86</v>
      </c>
      <c r="B44" t="s">
        <v>52</v>
      </c>
      <c r="C44">
        <v>6</v>
      </c>
      <c r="D44">
        <v>10</v>
      </c>
    </row>
    <row r="45" spans="1:17" x14ac:dyDescent="0.3">
      <c r="A45" t="s">
        <v>87</v>
      </c>
      <c r="B45" t="s">
        <v>52</v>
      </c>
      <c r="C45">
        <v>2</v>
      </c>
      <c r="D45">
        <v>10</v>
      </c>
    </row>
    <row r="46" spans="1:17" x14ac:dyDescent="0.3">
      <c r="A46" t="s">
        <v>88</v>
      </c>
      <c r="B46" t="s">
        <v>52</v>
      </c>
      <c r="C46">
        <v>3</v>
      </c>
      <c r="D46">
        <v>10</v>
      </c>
    </row>
    <row r="47" spans="1:17" x14ac:dyDescent="0.3">
      <c r="A47" t="s">
        <v>89</v>
      </c>
      <c r="B47" t="s">
        <v>52</v>
      </c>
      <c r="C47">
        <v>7</v>
      </c>
      <c r="D47">
        <v>10</v>
      </c>
    </row>
    <row r="48" spans="1:17" x14ac:dyDescent="0.3">
      <c r="A48" t="s">
        <v>90</v>
      </c>
      <c r="B48" t="s">
        <v>52</v>
      </c>
      <c r="C48">
        <v>9</v>
      </c>
      <c r="D48">
        <v>10</v>
      </c>
    </row>
    <row r="49" spans="1:17" x14ac:dyDescent="0.3">
      <c r="A49" t="s">
        <v>91</v>
      </c>
      <c r="B49" t="s">
        <v>52</v>
      </c>
      <c r="C49">
        <v>10</v>
      </c>
      <c r="D49">
        <v>10</v>
      </c>
    </row>
    <row r="50" spans="1:17" x14ac:dyDescent="0.3">
      <c r="A50" t="s">
        <v>92</v>
      </c>
      <c r="B50" t="s">
        <v>52</v>
      </c>
      <c r="C50">
        <v>10</v>
      </c>
      <c r="D50">
        <v>10</v>
      </c>
      <c r="F50" t="s">
        <v>52</v>
      </c>
      <c r="G50" t="s">
        <v>42</v>
      </c>
      <c r="H50" t="s">
        <v>43</v>
      </c>
      <c r="I50" t="s">
        <v>44</v>
      </c>
      <c r="J50" t="s">
        <v>45</v>
      </c>
      <c r="M50" s="14" t="s">
        <v>64</v>
      </c>
      <c r="N50" t="s">
        <v>42</v>
      </c>
      <c r="O50" t="s">
        <v>43</v>
      </c>
      <c r="P50" t="s">
        <v>44</v>
      </c>
      <c r="Q50" t="s">
        <v>45</v>
      </c>
    </row>
    <row r="51" spans="1:17" x14ac:dyDescent="0.3">
      <c r="A51" t="s">
        <v>125</v>
      </c>
      <c r="B51" t="s">
        <v>52</v>
      </c>
      <c r="C51">
        <v>0</v>
      </c>
      <c r="D51">
        <v>10</v>
      </c>
      <c r="F51" t="s">
        <v>50</v>
      </c>
      <c r="G51">
        <v>1</v>
      </c>
      <c r="H51">
        <f t="shared" ref="H51:H58" si="15">C51/D51</f>
        <v>0</v>
      </c>
      <c r="I51">
        <f t="shared" ref="I51:I58" si="16">C59/D59</f>
        <v>0.1</v>
      </c>
      <c r="J51">
        <f t="shared" ref="J51:J58" si="17">I51-H51</f>
        <v>0.1</v>
      </c>
      <c r="M51" t="s">
        <v>50</v>
      </c>
      <c r="N51">
        <v>1</v>
      </c>
      <c r="O51">
        <f>AVERAGE(H51,H119)</f>
        <v>0</v>
      </c>
      <c r="P51">
        <f>AVERAGE(I51,I119)</f>
        <v>0.05</v>
      </c>
      <c r="Q51">
        <f t="shared" ref="Q51:Q58" si="18">P51-O51</f>
        <v>0.05</v>
      </c>
    </row>
    <row r="52" spans="1:17" x14ac:dyDescent="0.3">
      <c r="A52" t="s">
        <v>126</v>
      </c>
      <c r="B52" t="s">
        <v>52</v>
      </c>
      <c r="C52">
        <v>0</v>
      </c>
      <c r="D52">
        <v>10</v>
      </c>
      <c r="G52">
        <v>2</v>
      </c>
      <c r="H52">
        <f t="shared" si="15"/>
        <v>0</v>
      </c>
      <c r="I52">
        <f t="shared" si="16"/>
        <v>0.4</v>
      </c>
      <c r="J52">
        <f t="shared" si="17"/>
        <v>0.4</v>
      </c>
      <c r="N52">
        <v>2</v>
      </c>
      <c r="O52">
        <f t="shared" ref="O52:P58" si="19">AVERAGE(H52,H120)</f>
        <v>0</v>
      </c>
      <c r="P52">
        <f t="shared" si="19"/>
        <v>0.2</v>
      </c>
      <c r="Q52">
        <f t="shared" si="18"/>
        <v>0.2</v>
      </c>
    </row>
    <row r="53" spans="1:17" x14ac:dyDescent="0.3">
      <c r="A53" t="s">
        <v>127</v>
      </c>
      <c r="B53" t="s">
        <v>52</v>
      </c>
      <c r="C53">
        <v>3</v>
      </c>
      <c r="D53">
        <v>10</v>
      </c>
      <c r="G53">
        <v>3</v>
      </c>
      <c r="H53">
        <f t="shared" si="15"/>
        <v>0.3</v>
      </c>
      <c r="I53">
        <f t="shared" si="16"/>
        <v>0.2</v>
      </c>
      <c r="J53">
        <f t="shared" si="17"/>
        <v>-9.9999999999999978E-2</v>
      </c>
      <c r="N53">
        <v>3</v>
      </c>
      <c r="O53">
        <f t="shared" si="19"/>
        <v>0.15</v>
      </c>
      <c r="P53">
        <f t="shared" si="19"/>
        <v>0.1</v>
      </c>
      <c r="Q53">
        <f t="shared" si="18"/>
        <v>-4.9999999999999989E-2</v>
      </c>
    </row>
    <row r="54" spans="1:17" x14ac:dyDescent="0.3">
      <c r="A54" t="s">
        <v>128</v>
      </c>
      <c r="B54" t="s">
        <v>52</v>
      </c>
      <c r="C54">
        <v>0</v>
      </c>
      <c r="D54">
        <v>10</v>
      </c>
      <c r="G54">
        <v>4</v>
      </c>
      <c r="H54">
        <f t="shared" si="15"/>
        <v>0</v>
      </c>
      <c r="I54">
        <f t="shared" si="16"/>
        <v>0.2</v>
      </c>
      <c r="J54">
        <f t="shared" si="17"/>
        <v>0.2</v>
      </c>
      <c r="N54">
        <v>4</v>
      </c>
      <c r="O54">
        <f t="shared" si="19"/>
        <v>0</v>
      </c>
      <c r="P54">
        <f t="shared" si="19"/>
        <v>0.15000000000000002</v>
      </c>
      <c r="Q54">
        <f t="shared" si="18"/>
        <v>0.15000000000000002</v>
      </c>
    </row>
    <row r="55" spans="1:17" x14ac:dyDescent="0.3">
      <c r="A55" t="s">
        <v>129</v>
      </c>
      <c r="B55" t="s">
        <v>52</v>
      </c>
      <c r="C55">
        <v>4</v>
      </c>
      <c r="D55">
        <v>10</v>
      </c>
      <c r="G55">
        <v>5</v>
      </c>
      <c r="H55">
        <f t="shared" si="15"/>
        <v>0.4</v>
      </c>
      <c r="I55">
        <f t="shared" si="16"/>
        <v>0.8</v>
      </c>
      <c r="J55">
        <f t="shared" si="17"/>
        <v>0.4</v>
      </c>
      <c r="N55">
        <v>5</v>
      </c>
      <c r="O55">
        <f t="shared" si="19"/>
        <v>0.45</v>
      </c>
      <c r="P55">
        <f t="shared" si="19"/>
        <v>0.7</v>
      </c>
      <c r="Q55">
        <f t="shared" si="18"/>
        <v>0.24999999999999994</v>
      </c>
    </row>
    <row r="56" spans="1:17" x14ac:dyDescent="0.3">
      <c r="A56" t="s">
        <v>130</v>
      </c>
      <c r="B56" t="s">
        <v>52</v>
      </c>
      <c r="C56">
        <v>2</v>
      </c>
      <c r="D56">
        <v>10</v>
      </c>
      <c r="G56">
        <v>6</v>
      </c>
      <c r="H56">
        <f t="shared" si="15"/>
        <v>0.2</v>
      </c>
      <c r="I56">
        <f t="shared" si="16"/>
        <v>0.9</v>
      </c>
      <c r="J56">
        <f t="shared" si="17"/>
        <v>0.7</v>
      </c>
      <c r="N56">
        <v>6</v>
      </c>
      <c r="O56">
        <f t="shared" si="19"/>
        <v>0.35</v>
      </c>
      <c r="P56">
        <f t="shared" si="19"/>
        <v>0.95</v>
      </c>
      <c r="Q56">
        <f t="shared" si="18"/>
        <v>0.6</v>
      </c>
    </row>
    <row r="57" spans="1:17" x14ac:dyDescent="0.3">
      <c r="A57" t="s">
        <v>131</v>
      </c>
      <c r="B57" t="s">
        <v>52</v>
      </c>
      <c r="C57">
        <v>6</v>
      </c>
      <c r="D57">
        <v>10</v>
      </c>
      <c r="G57">
        <v>7</v>
      </c>
      <c r="H57">
        <f t="shared" si="15"/>
        <v>0.6</v>
      </c>
      <c r="I57">
        <f t="shared" si="16"/>
        <v>0.8</v>
      </c>
      <c r="J57">
        <f t="shared" si="17"/>
        <v>0.20000000000000007</v>
      </c>
      <c r="N57">
        <v>7</v>
      </c>
      <c r="O57">
        <f t="shared" si="19"/>
        <v>0.7</v>
      </c>
      <c r="P57">
        <f t="shared" si="19"/>
        <v>0.9</v>
      </c>
      <c r="Q57">
        <f t="shared" si="18"/>
        <v>0.20000000000000007</v>
      </c>
    </row>
    <row r="58" spans="1:17" x14ac:dyDescent="0.3">
      <c r="A58" t="s">
        <v>132</v>
      </c>
      <c r="B58" t="s">
        <v>52</v>
      </c>
      <c r="C58">
        <v>10</v>
      </c>
      <c r="D58">
        <v>10</v>
      </c>
      <c r="G58">
        <v>8</v>
      </c>
      <c r="H58">
        <f t="shared" si="15"/>
        <v>1</v>
      </c>
      <c r="I58">
        <f t="shared" si="16"/>
        <v>1</v>
      </c>
      <c r="J58">
        <f t="shared" si="17"/>
        <v>0</v>
      </c>
      <c r="N58">
        <v>8</v>
      </c>
      <c r="O58">
        <f t="shared" si="19"/>
        <v>1</v>
      </c>
      <c r="P58">
        <f t="shared" si="19"/>
        <v>1</v>
      </c>
      <c r="Q58">
        <f t="shared" si="18"/>
        <v>0</v>
      </c>
    </row>
    <row r="59" spans="1:17" x14ac:dyDescent="0.3">
      <c r="A59" t="s">
        <v>93</v>
      </c>
      <c r="B59" t="s">
        <v>52</v>
      </c>
      <c r="C59">
        <v>1</v>
      </c>
      <c r="D59">
        <v>10</v>
      </c>
      <c r="I59" t="s">
        <v>47</v>
      </c>
      <c r="J59">
        <f>100*SUM(J51:J58)/8</f>
        <v>23.75</v>
      </c>
      <c r="P59" t="s">
        <v>47</v>
      </c>
      <c r="Q59">
        <f>100*SUM(Q51:Q58)/8</f>
        <v>17.5</v>
      </c>
    </row>
    <row r="60" spans="1:17" x14ac:dyDescent="0.3">
      <c r="A60" t="s">
        <v>94</v>
      </c>
      <c r="B60" t="s">
        <v>52</v>
      </c>
      <c r="C60">
        <v>4</v>
      </c>
      <c r="D60">
        <v>10</v>
      </c>
    </row>
    <row r="61" spans="1:17" x14ac:dyDescent="0.3">
      <c r="A61" t="s">
        <v>95</v>
      </c>
      <c r="B61" t="s">
        <v>52</v>
      </c>
      <c r="C61">
        <v>2</v>
      </c>
      <c r="D61">
        <v>10</v>
      </c>
    </row>
    <row r="62" spans="1:17" x14ac:dyDescent="0.3">
      <c r="A62" t="s">
        <v>96</v>
      </c>
      <c r="B62" t="s">
        <v>52</v>
      </c>
      <c r="C62">
        <v>2</v>
      </c>
      <c r="D62">
        <v>10</v>
      </c>
    </row>
    <row r="63" spans="1:17" x14ac:dyDescent="0.3">
      <c r="A63" t="s">
        <v>97</v>
      </c>
      <c r="B63" t="s">
        <v>52</v>
      </c>
      <c r="C63">
        <v>8</v>
      </c>
      <c r="D63">
        <v>10</v>
      </c>
    </row>
    <row r="64" spans="1:17" x14ac:dyDescent="0.3">
      <c r="A64" t="s">
        <v>98</v>
      </c>
      <c r="B64" t="s">
        <v>52</v>
      </c>
      <c r="C64">
        <v>9</v>
      </c>
      <c r="D64">
        <v>10</v>
      </c>
    </row>
    <row r="65" spans="1:10" x14ac:dyDescent="0.3">
      <c r="A65" t="s">
        <v>99</v>
      </c>
      <c r="B65" t="s">
        <v>52</v>
      </c>
      <c r="C65">
        <v>8</v>
      </c>
      <c r="D65">
        <v>10</v>
      </c>
    </row>
    <row r="66" spans="1:10" x14ac:dyDescent="0.3">
      <c r="A66" t="s">
        <v>100</v>
      </c>
      <c r="B66" t="s">
        <v>52</v>
      </c>
      <c r="C66">
        <v>10</v>
      </c>
      <c r="D66">
        <v>10</v>
      </c>
    </row>
    <row r="70" spans="1:10" x14ac:dyDescent="0.3">
      <c r="F70" t="s">
        <v>57</v>
      </c>
      <c r="G70" t="s">
        <v>42</v>
      </c>
      <c r="H70" t="s">
        <v>43</v>
      </c>
      <c r="I70" t="s">
        <v>44</v>
      </c>
      <c r="J70" t="s">
        <v>45</v>
      </c>
    </row>
    <row r="71" spans="1:10" x14ac:dyDescent="0.3">
      <c r="A71" t="s">
        <v>101</v>
      </c>
      <c r="B71" t="s">
        <v>57</v>
      </c>
      <c r="C71">
        <v>0</v>
      </c>
      <c r="D71">
        <v>10</v>
      </c>
      <c r="F71" t="s">
        <v>46</v>
      </c>
      <c r="G71">
        <v>1</v>
      </c>
      <c r="H71">
        <f t="shared" ref="H71:H78" si="20">C71/D71</f>
        <v>0</v>
      </c>
      <c r="I71">
        <f t="shared" ref="I71:I78" si="21">C79/D79</f>
        <v>0</v>
      </c>
      <c r="J71">
        <f t="shared" ref="J71:J78" si="22">I71-H71</f>
        <v>0</v>
      </c>
    </row>
    <row r="72" spans="1:10" x14ac:dyDescent="0.3">
      <c r="A72" t="s">
        <v>102</v>
      </c>
      <c r="B72" t="s">
        <v>57</v>
      </c>
      <c r="C72">
        <v>0</v>
      </c>
      <c r="D72">
        <v>10</v>
      </c>
      <c r="G72">
        <v>2</v>
      </c>
      <c r="H72">
        <f t="shared" si="20"/>
        <v>0</v>
      </c>
      <c r="I72">
        <f t="shared" si="21"/>
        <v>0.1</v>
      </c>
      <c r="J72">
        <f t="shared" si="22"/>
        <v>0.1</v>
      </c>
    </row>
    <row r="73" spans="1:10" x14ac:dyDescent="0.3">
      <c r="A73" t="s">
        <v>103</v>
      </c>
      <c r="B73" t="s">
        <v>57</v>
      </c>
      <c r="C73">
        <v>0</v>
      </c>
      <c r="D73">
        <v>10</v>
      </c>
      <c r="G73">
        <v>3</v>
      </c>
      <c r="H73">
        <f t="shared" si="20"/>
        <v>0</v>
      </c>
      <c r="I73">
        <f t="shared" si="21"/>
        <v>0.1</v>
      </c>
      <c r="J73">
        <f t="shared" si="22"/>
        <v>0.1</v>
      </c>
    </row>
    <row r="74" spans="1:10" x14ac:dyDescent="0.3">
      <c r="A74" t="s">
        <v>104</v>
      </c>
      <c r="B74" t="s">
        <v>57</v>
      </c>
      <c r="C74">
        <v>1</v>
      </c>
      <c r="D74">
        <v>10</v>
      </c>
      <c r="G74">
        <v>4</v>
      </c>
      <c r="H74">
        <f t="shared" si="20"/>
        <v>0.1</v>
      </c>
      <c r="I74">
        <f t="shared" si="21"/>
        <v>0.2</v>
      </c>
      <c r="J74">
        <f t="shared" si="22"/>
        <v>0.1</v>
      </c>
    </row>
    <row r="75" spans="1:10" x14ac:dyDescent="0.3">
      <c r="A75" t="s">
        <v>105</v>
      </c>
      <c r="B75" t="s">
        <v>57</v>
      </c>
      <c r="C75">
        <v>7</v>
      </c>
      <c r="D75">
        <v>10</v>
      </c>
      <c r="G75">
        <v>5</v>
      </c>
      <c r="H75">
        <f t="shared" si="20"/>
        <v>0.7</v>
      </c>
      <c r="I75">
        <f t="shared" si="21"/>
        <v>1</v>
      </c>
      <c r="J75">
        <f t="shared" si="22"/>
        <v>0.30000000000000004</v>
      </c>
    </row>
    <row r="76" spans="1:10" x14ac:dyDescent="0.3">
      <c r="A76" t="s">
        <v>106</v>
      </c>
      <c r="B76" t="s">
        <v>57</v>
      </c>
      <c r="C76">
        <v>8</v>
      </c>
      <c r="D76">
        <v>10</v>
      </c>
      <c r="G76">
        <v>6</v>
      </c>
      <c r="H76">
        <f t="shared" si="20"/>
        <v>0.8</v>
      </c>
      <c r="I76">
        <f t="shared" si="21"/>
        <v>1</v>
      </c>
      <c r="J76">
        <f t="shared" si="22"/>
        <v>0.19999999999999996</v>
      </c>
    </row>
    <row r="77" spans="1:10" x14ac:dyDescent="0.3">
      <c r="A77" t="s">
        <v>107</v>
      </c>
      <c r="B77" t="s">
        <v>57</v>
      </c>
      <c r="C77">
        <v>10</v>
      </c>
      <c r="D77">
        <v>10</v>
      </c>
      <c r="G77">
        <v>7</v>
      </c>
      <c r="H77">
        <f t="shared" si="20"/>
        <v>1</v>
      </c>
      <c r="I77">
        <f t="shared" si="21"/>
        <v>1</v>
      </c>
      <c r="J77">
        <f t="shared" si="22"/>
        <v>0</v>
      </c>
    </row>
    <row r="78" spans="1:10" x14ac:dyDescent="0.3">
      <c r="A78" t="s">
        <v>108</v>
      </c>
      <c r="B78" t="s">
        <v>57</v>
      </c>
      <c r="C78">
        <v>10</v>
      </c>
      <c r="D78">
        <v>10</v>
      </c>
      <c r="G78">
        <v>8</v>
      </c>
      <c r="H78">
        <f t="shared" si="20"/>
        <v>1</v>
      </c>
      <c r="I78">
        <f t="shared" si="21"/>
        <v>1</v>
      </c>
      <c r="J78">
        <f t="shared" si="22"/>
        <v>0</v>
      </c>
    </row>
    <row r="79" spans="1:10" x14ac:dyDescent="0.3">
      <c r="A79" t="s">
        <v>69</v>
      </c>
      <c r="B79" t="s">
        <v>57</v>
      </c>
      <c r="C79">
        <v>0</v>
      </c>
      <c r="D79">
        <v>10</v>
      </c>
      <c r="I79" t="s">
        <v>47</v>
      </c>
      <c r="J79">
        <f>100*SUM(J71:J78)/8</f>
        <v>10</v>
      </c>
    </row>
    <row r="80" spans="1:10" x14ac:dyDescent="0.3">
      <c r="A80" t="s">
        <v>70</v>
      </c>
      <c r="B80" t="s">
        <v>57</v>
      </c>
      <c r="C80">
        <v>1</v>
      </c>
      <c r="D80">
        <v>10</v>
      </c>
    </row>
    <row r="81" spans="1:10" x14ac:dyDescent="0.3">
      <c r="A81" t="s">
        <v>71</v>
      </c>
      <c r="B81" t="s">
        <v>57</v>
      </c>
      <c r="C81">
        <v>1</v>
      </c>
      <c r="D81">
        <v>10</v>
      </c>
    </row>
    <row r="82" spans="1:10" x14ac:dyDescent="0.3">
      <c r="A82" t="s">
        <v>72</v>
      </c>
      <c r="B82" t="s">
        <v>57</v>
      </c>
      <c r="C82">
        <v>2</v>
      </c>
      <c r="D82">
        <v>10</v>
      </c>
    </row>
    <row r="83" spans="1:10" x14ac:dyDescent="0.3">
      <c r="A83" t="s">
        <v>73</v>
      </c>
      <c r="B83" t="s">
        <v>57</v>
      </c>
      <c r="C83">
        <v>10</v>
      </c>
      <c r="D83">
        <v>10</v>
      </c>
    </row>
    <row r="84" spans="1:10" x14ac:dyDescent="0.3">
      <c r="A84" t="s">
        <v>74</v>
      </c>
      <c r="B84" t="s">
        <v>57</v>
      </c>
      <c r="C84">
        <v>10</v>
      </c>
      <c r="D84">
        <v>10</v>
      </c>
    </row>
    <row r="85" spans="1:10" x14ac:dyDescent="0.3">
      <c r="A85" t="s">
        <v>75</v>
      </c>
      <c r="B85" t="s">
        <v>57</v>
      </c>
      <c r="C85">
        <v>10</v>
      </c>
      <c r="D85">
        <v>10</v>
      </c>
    </row>
    <row r="86" spans="1:10" x14ac:dyDescent="0.3">
      <c r="A86" t="s">
        <v>76</v>
      </c>
      <c r="B86" t="s">
        <v>57</v>
      </c>
      <c r="C86">
        <v>10</v>
      </c>
      <c r="D86">
        <v>10</v>
      </c>
      <c r="F86" t="s">
        <v>57</v>
      </c>
      <c r="G86" t="s">
        <v>42</v>
      </c>
      <c r="H86" t="s">
        <v>43</v>
      </c>
      <c r="I86" t="s">
        <v>44</v>
      </c>
      <c r="J86" t="s">
        <v>45</v>
      </c>
    </row>
    <row r="87" spans="1:10" x14ac:dyDescent="0.3">
      <c r="A87" t="s">
        <v>109</v>
      </c>
      <c r="B87" t="s">
        <v>57</v>
      </c>
      <c r="C87">
        <v>0</v>
      </c>
      <c r="D87">
        <v>10</v>
      </c>
      <c r="F87" t="s">
        <v>48</v>
      </c>
      <c r="G87">
        <v>1</v>
      </c>
      <c r="H87">
        <f t="shared" ref="H87:H94" si="23">C87/D87</f>
        <v>0</v>
      </c>
      <c r="I87">
        <f t="shared" ref="I87:I94" si="24">C95/D95</f>
        <v>0</v>
      </c>
      <c r="J87">
        <f t="shared" ref="J87:J94" si="25">I87-H87</f>
        <v>0</v>
      </c>
    </row>
    <row r="88" spans="1:10" x14ac:dyDescent="0.3">
      <c r="A88" t="s">
        <v>110</v>
      </c>
      <c r="B88" t="s">
        <v>57</v>
      </c>
      <c r="C88">
        <v>0</v>
      </c>
      <c r="D88">
        <v>10</v>
      </c>
      <c r="G88">
        <v>2</v>
      </c>
      <c r="H88">
        <f t="shared" si="23"/>
        <v>0</v>
      </c>
      <c r="I88">
        <f t="shared" si="24"/>
        <v>0.2</v>
      </c>
      <c r="J88">
        <f t="shared" si="25"/>
        <v>0.2</v>
      </c>
    </row>
    <row r="89" spans="1:10" x14ac:dyDescent="0.3">
      <c r="A89" t="s">
        <v>111</v>
      </c>
      <c r="B89" t="s">
        <v>57</v>
      </c>
      <c r="C89">
        <v>1</v>
      </c>
      <c r="D89">
        <v>10</v>
      </c>
      <c r="G89">
        <v>3</v>
      </c>
      <c r="H89">
        <f t="shared" si="23"/>
        <v>0.1</v>
      </c>
      <c r="I89">
        <f t="shared" si="24"/>
        <v>0.3</v>
      </c>
      <c r="J89">
        <f t="shared" si="25"/>
        <v>0.19999999999999998</v>
      </c>
    </row>
    <row r="90" spans="1:10" x14ac:dyDescent="0.3">
      <c r="A90" t="s">
        <v>112</v>
      </c>
      <c r="B90" t="s">
        <v>57</v>
      </c>
      <c r="C90">
        <v>2</v>
      </c>
      <c r="D90">
        <v>10</v>
      </c>
      <c r="G90">
        <v>4</v>
      </c>
      <c r="H90">
        <f t="shared" si="23"/>
        <v>0.2</v>
      </c>
      <c r="I90">
        <f t="shared" si="24"/>
        <v>0</v>
      </c>
      <c r="J90">
        <f t="shared" si="25"/>
        <v>-0.2</v>
      </c>
    </row>
    <row r="91" spans="1:10" x14ac:dyDescent="0.3">
      <c r="A91" t="s">
        <v>113</v>
      </c>
      <c r="B91" t="s">
        <v>57</v>
      </c>
      <c r="C91">
        <v>7</v>
      </c>
      <c r="D91">
        <v>10</v>
      </c>
      <c r="G91">
        <v>5</v>
      </c>
      <c r="H91">
        <f t="shared" si="23"/>
        <v>0.7</v>
      </c>
      <c r="I91">
        <f t="shared" si="24"/>
        <v>0.9</v>
      </c>
      <c r="J91">
        <f t="shared" si="25"/>
        <v>0.20000000000000007</v>
      </c>
    </row>
    <row r="92" spans="1:10" x14ac:dyDescent="0.3">
      <c r="A92" t="s">
        <v>114</v>
      </c>
      <c r="B92" t="s">
        <v>57</v>
      </c>
      <c r="C92">
        <v>4</v>
      </c>
      <c r="D92">
        <v>10</v>
      </c>
      <c r="G92">
        <v>6</v>
      </c>
      <c r="H92">
        <f t="shared" si="23"/>
        <v>0.4</v>
      </c>
      <c r="I92">
        <f t="shared" si="24"/>
        <v>1</v>
      </c>
      <c r="J92">
        <f t="shared" si="25"/>
        <v>0.6</v>
      </c>
    </row>
    <row r="93" spans="1:10" x14ac:dyDescent="0.3">
      <c r="A93" t="s">
        <v>115</v>
      </c>
      <c r="B93" t="s">
        <v>57</v>
      </c>
      <c r="C93">
        <v>8</v>
      </c>
      <c r="D93">
        <v>10</v>
      </c>
      <c r="G93">
        <v>7</v>
      </c>
      <c r="H93">
        <f t="shared" si="23"/>
        <v>0.8</v>
      </c>
      <c r="I93">
        <f t="shared" si="24"/>
        <v>1</v>
      </c>
      <c r="J93">
        <f t="shared" si="25"/>
        <v>0.19999999999999996</v>
      </c>
    </row>
    <row r="94" spans="1:10" x14ac:dyDescent="0.3">
      <c r="A94" t="s">
        <v>116</v>
      </c>
      <c r="B94" t="s">
        <v>57</v>
      </c>
      <c r="C94">
        <v>10</v>
      </c>
      <c r="D94">
        <v>10</v>
      </c>
      <c r="G94">
        <v>8</v>
      </c>
      <c r="H94">
        <f t="shared" si="23"/>
        <v>1</v>
      </c>
      <c r="I94">
        <f t="shared" si="24"/>
        <v>1</v>
      </c>
      <c r="J94">
        <f t="shared" si="25"/>
        <v>0</v>
      </c>
    </row>
    <row r="95" spans="1:10" x14ac:dyDescent="0.3">
      <c r="A95" t="s">
        <v>77</v>
      </c>
      <c r="B95" t="s">
        <v>57</v>
      </c>
      <c r="C95">
        <v>0</v>
      </c>
      <c r="D95">
        <v>10</v>
      </c>
      <c r="I95" t="s">
        <v>47</v>
      </c>
      <c r="J95">
        <f>100*SUM(J87:J94)/8</f>
        <v>15</v>
      </c>
    </row>
    <row r="96" spans="1:10" x14ac:dyDescent="0.3">
      <c r="A96" t="s">
        <v>78</v>
      </c>
      <c r="B96" t="s">
        <v>57</v>
      </c>
      <c r="C96">
        <v>2</v>
      </c>
      <c r="D96">
        <v>10</v>
      </c>
    </row>
    <row r="97" spans="1:10" x14ac:dyDescent="0.3">
      <c r="A97" t="s">
        <v>79</v>
      </c>
      <c r="B97" t="s">
        <v>57</v>
      </c>
      <c r="C97">
        <v>3</v>
      </c>
      <c r="D97">
        <v>10</v>
      </c>
    </row>
    <row r="98" spans="1:10" x14ac:dyDescent="0.3">
      <c r="A98" t="s">
        <v>80</v>
      </c>
      <c r="B98" t="s">
        <v>57</v>
      </c>
      <c r="C98">
        <v>0</v>
      </c>
      <c r="D98">
        <v>10</v>
      </c>
    </row>
    <row r="99" spans="1:10" x14ac:dyDescent="0.3">
      <c r="A99" t="s">
        <v>81</v>
      </c>
      <c r="B99" t="s">
        <v>57</v>
      </c>
      <c r="C99">
        <v>9</v>
      </c>
      <c r="D99">
        <v>10</v>
      </c>
    </row>
    <row r="100" spans="1:10" x14ac:dyDescent="0.3">
      <c r="A100" t="s">
        <v>82</v>
      </c>
      <c r="B100" t="s">
        <v>57</v>
      </c>
      <c r="C100">
        <v>10</v>
      </c>
      <c r="D100">
        <v>10</v>
      </c>
    </row>
    <row r="101" spans="1:10" x14ac:dyDescent="0.3">
      <c r="A101" t="s">
        <v>83</v>
      </c>
      <c r="B101" t="s">
        <v>57</v>
      </c>
      <c r="C101">
        <v>10</v>
      </c>
      <c r="D101">
        <v>10</v>
      </c>
    </row>
    <row r="102" spans="1:10" x14ac:dyDescent="0.3">
      <c r="A102" t="s">
        <v>84</v>
      </c>
      <c r="B102" t="s">
        <v>57</v>
      </c>
      <c r="C102">
        <v>10</v>
      </c>
      <c r="D102">
        <v>10</v>
      </c>
      <c r="F102" t="s">
        <v>57</v>
      </c>
      <c r="G102" t="s">
        <v>42</v>
      </c>
      <c r="H102" t="s">
        <v>43</v>
      </c>
      <c r="I102" t="s">
        <v>44</v>
      </c>
      <c r="J102" t="s">
        <v>45</v>
      </c>
    </row>
    <row r="103" spans="1:10" x14ac:dyDescent="0.3">
      <c r="A103" t="s">
        <v>117</v>
      </c>
      <c r="B103" t="s">
        <v>57</v>
      </c>
      <c r="C103">
        <v>0</v>
      </c>
      <c r="D103">
        <v>10</v>
      </c>
      <c r="F103" t="s">
        <v>49</v>
      </c>
      <c r="G103">
        <v>1</v>
      </c>
      <c r="H103">
        <f t="shared" ref="H103:H110" si="26">C103/D103</f>
        <v>0</v>
      </c>
      <c r="I103">
        <f t="shared" ref="I103:I110" si="27">C111/D111</f>
        <v>0</v>
      </c>
      <c r="J103">
        <f t="shared" ref="J103:J110" si="28">I103-H103</f>
        <v>0</v>
      </c>
    </row>
    <row r="104" spans="1:10" x14ac:dyDescent="0.3">
      <c r="A104" t="s">
        <v>118</v>
      </c>
      <c r="B104" t="s">
        <v>57</v>
      </c>
      <c r="C104">
        <v>0</v>
      </c>
      <c r="D104">
        <v>10</v>
      </c>
      <c r="G104">
        <v>2</v>
      </c>
      <c r="H104">
        <f t="shared" si="26"/>
        <v>0</v>
      </c>
      <c r="I104">
        <f t="shared" si="27"/>
        <v>0</v>
      </c>
      <c r="J104">
        <f t="shared" si="28"/>
        <v>0</v>
      </c>
    </row>
    <row r="105" spans="1:10" x14ac:dyDescent="0.3">
      <c r="A105" t="s">
        <v>119</v>
      </c>
      <c r="B105" t="s">
        <v>57</v>
      </c>
      <c r="C105">
        <v>0</v>
      </c>
      <c r="D105">
        <v>10</v>
      </c>
      <c r="G105">
        <v>3</v>
      </c>
      <c r="H105">
        <f t="shared" si="26"/>
        <v>0</v>
      </c>
      <c r="I105">
        <f t="shared" si="27"/>
        <v>0</v>
      </c>
      <c r="J105">
        <f t="shared" si="28"/>
        <v>0</v>
      </c>
    </row>
    <row r="106" spans="1:10" x14ac:dyDescent="0.3">
      <c r="A106" t="s">
        <v>120</v>
      </c>
      <c r="B106" t="s">
        <v>57</v>
      </c>
      <c r="C106">
        <v>1</v>
      </c>
      <c r="D106">
        <v>10</v>
      </c>
      <c r="G106">
        <v>4</v>
      </c>
      <c r="H106">
        <f t="shared" si="26"/>
        <v>0.1</v>
      </c>
      <c r="I106">
        <f t="shared" si="27"/>
        <v>0.2</v>
      </c>
      <c r="J106">
        <f t="shared" si="28"/>
        <v>0.1</v>
      </c>
    </row>
    <row r="107" spans="1:10" x14ac:dyDescent="0.3">
      <c r="A107" t="s">
        <v>121</v>
      </c>
      <c r="B107" t="s">
        <v>57</v>
      </c>
      <c r="C107">
        <v>10</v>
      </c>
      <c r="D107">
        <v>10</v>
      </c>
      <c r="G107">
        <v>5</v>
      </c>
      <c r="H107">
        <f t="shared" si="26"/>
        <v>1</v>
      </c>
      <c r="I107">
        <f t="shared" si="27"/>
        <v>0.9</v>
      </c>
      <c r="J107">
        <f t="shared" si="28"/>
        <v>-9.9999999999999978E-2</v>
      </c>
    </row>
    <row r="108" spans="1:10" x14ac:dyDescent="0.3">
      <c r="A108" t="s">
        <v>122</v>
      </c>
      <c r="B108" t="s">
        <v>57</v>
      </c>
      <c r="C108">
        <v>8</v>
      </c>
      <c r="D108">
        <v>10</v>
      </c>
      <c r="G108">
        <v>6</v>
      </c>
      <c r="H108">
        <f t="shared" si="26"/>
        <v>0.8</v>
      </c>
      <c r="I108">
        <f t="shared" si="27"/>
        <v>1</v>
      </c>
      <c r="J108">
        <f t="shared" si="28"/>
        <v>0.19999999999999996</v>
      </c>
    </row>
    <row r="109" spans="1:10" x14ac:dyDescent="0.3">
      <c r="A109" t="s">
        <v>123</v>
      </c>
      <c r="B109" t="s">
        <v>57</v>
      </c>
      <c r="C109">
        <v>8</v>
      </c>
      <c r="D109">
        <v>10</v>
      </c>
      <c r="G109">
        <v>7</v>
      </c>
      <c r="H109">
        <f t="shared" si="26"/>
        <v>0.8</v>
      </c>
      <c r="I109">
        <f t="shared" si="27"/>
        <v>1</v>
      </c>
      <c r="J109">
        <f t="shared" si="28"/>
        <v>0.19999999999999996</v>
      </c>
    </row>
    <row r="110" spans="1:10" x14ac:dyDescent="0.3">
      <c r="A110" t="s">
        <v>124</v>
      </c>
      <c r="B110" t="s">
        <v>57</v>
      </c>
      <c r="C110">
        <v>10</v>
      </c>
      <c r="D110">
        <v>10</v>
      </c>
      <c r="G110">
        <v>8</v>
      </c>
      <c r="H110">
        <f t="shared" si="26"/>
        <v>1</v>
      </c>
      <c r="I110">
        <f t="shared" si="27"/>
        <v>1</v>
      </c>
      <c r="J110">
        <f t="shared" si="28"/>
        <v>0</v>
      </c>
    </row>
    <row r="111" spans="1:10" x14ac:dyDescent="0.3">
      <c r="A111" t="s">
        <v>85</v>
      </c>
      <c r="B111" t="s">
        <v>57</v>
      </c>
      <c r="C111">
        <v>0</v>
      </c>
      <c r="D111">
        <v>10</v>
      </c>
      <c r="I111" t="s">
        <v>47</v>
      </c>
      <c r="J111">
        <f>100*SUM(J103:J110)/8</f>
        <v>4.9999999999999991</v>
      </c>
    </row>
    <row r="112" spans="1:10" x14ac:dyDescent="0.3">
      <c r="A112" t="s">
        <v>86</v>
      </c>
      <c r="B112" t="s">
        <v>57</v>
      </c>
      <c r="C112">
        <v>0</v>
      </c>
      <c r="D112">
        <v>10</v>
      </c>
    </row>
    <row r="113" spans="1:10" x14ac:dyDescent="0.3">
      <c r="A113" t="s">
        <v>87</v>
      </c>
      <c r="B113" t="s">
        <v>57</v>
      </c>
      <c r="C113">
        <v>0</v>
      </c>
      <c r="D113">
        <v>10</v>
      </c>
    </row>
    <row r="114" spans="1:10" x14ac:dyDescent="0.3">
      <c r="A114" t="s">
        <v>88</v>
      </c>
      <c r="B114" t="s">
        <v>57</v>
      </c>
      <c r="C114">
        <v>2</v>
      </c>
      <c r="D114">
        <v>10</v>
      </c>
    </row>
    <row r="115" spans="1:10" x14ac:dyDescent="0.3">
      <c r="A115" t="s">
        <v>89</v>
      </c>
      <c r="B115" t="s">
        <v>57</v>
      </c>
      <c r="C115">
        <v>9</v>
      </c>
      <c r="D115">
        <v>10</v>
      </c>
    </row>
    <row r="116" spans="1:10" x14ac:dyDescent="0.3">
      <c r="A116" t="s">
        <v>90</v>
      </c>
      <c r="B116" t="s">
        <v>57</v>
      </c>
      <c r="C116">
        <v>10</v>
      </c>
      <c r="D116">
        <v>10</v>
      </c>
    </row>
    <row r="117" spans="1:10" x14ac:dyDescent="0.3">
      <c r="A117" t="s">
        <v>91</v>
      </c>
      <c r="B117" t="s">
        <v>57</v>
      </c>
      <c r="C117">
        <v>10</v>
      </c>
      <c r="D117">
        <v>10</v>
      </c>
    </row>
    <row r="118" spans="1:10" x14ac:dyDescent="0.3">
      <c r="A118" t="s">
        <v>92</v>
      </c>
      <c r="B118" t="s">
        <v>57</v>
      </c>
      <c r="C118">
        <v>10</v>
      </c>
      <c r="D118">
        <v>10</v>
      </c>
      <c r="F118" t="s">
        <v>57</v>
      </c>
      <c r="G118" t="s">
        <v>42</v>
      </c>
      <c r="H118" t="s">
        <v>43</v>
      </c>
      <c r="I118" t="s">
        <v>44</v>
      </c>
      <c r="J118" t="s">
        <v>45</v>
      </c>
    </row>
    <row r="119" spans="1:10" x14ac:dyDescent="0.3">
      <c r="A119" t="s">
        <v>125</v>
      </c>
      <c r="B119" t="s">
        <v>57</v>
      </c>
      <c r="C119">
        <v>0</v>
      </c>
      <c r="D119">
        <v>10</v>
      </c>
      <c r="F119" t="s">
        <v>50</v>
      </c>
      <c r="G119">
        <v>1</v>
      </c>
      <c r="H119">
        <f t="shared" ref="H119:H126" si="29">C119/D119</f>
        <v>0</v>
      </c>
      <c r="I119">
        <f t="shared" ref="I119:I126" si="30">C127/D127</f>
        <v>0</v>
      </c>
      <c r="J119">
        <f t="shared" ref="J119:J126" si="31">I119-H119</f>
        <v>0</v>
      </c>
    </row>
    <row r="120" spans="1:10" x14ac:dyDescent="0.3">
      <c r="A120" t="s">
        <v>126</v>
      </c>
      <c r="B120" t="s">
        <v>57</v>
      </c>
      <c r="C120">
        <v>0</v>
      </c>
      <c r="D120">
        <v>10</v>
      </c>
      <c r="G120">
        <v>2</v>
      </c>
      <c r="H120">
        <f t="shared" si="29"/>
        <v>0</v>
      </c>
      <c r="I120">
        <f t="shared" si="30"/>
        <v>0</v>
      </c>
      <c r="J120">
        <f t="shared" si="31"/>
        <v>0</v>
      </c>
    </row>
    <row r="121" spans="1:10" x14ac:dyDescent="0.3">
      <c r="A121" t="s">
        <v>127</v>
      </c>
      <c r="B121" t="s">
        <v>57</v>
      </c>
      <c r="C121">
        <v>0</v>
      </c>
      <c r="D121">
        <v>10</v>
      </c>
      <c r="G121">
        <v>3</v>
      </c>
      <c r="H121">
        <f t="shared" si="29"/>
        <v>0</v>
      </c>
      <c r="I121">
        <f t="shared" si="30"/>
        <v>0</v>
      </c>
      <c r="J121">
        <f t="shared" si="31"/>
        <v>0</v>
      </c>
    </row>
    <row r="122" spans="1:10" x14ac:dyDescent="0.3">
      <c r="A122" t="s">
        <v>128</v>
      </c>
      <c r="B122" t="s">
        <v>57</v>
      </c>
      <c r="C122">
        <v>0</v>
      </c>
      <c r="D122">
        <v>10</v>
      </c>
      <c r="G122">
        <v>4</v>
      </c>
      <c r="H122">
        <f t="shared" si="29"/>
        <v>0</v>
      </c>
      <c r="I122">
        <f t="shared" si="30"/>
        <v>0.1</v>
      </c>
      <c r="J122">
        <f t="shared" si="31"/>
        <v>0.1</v>
      </c>
    </row>
    <row r="123" spans="1:10" x14ac:dyDescent="0.3">
      <c r="A123" t="s">
        <v>129</v>
      </c>
      <c r="B123" t="s">
        <v>57</v>
      </c>
      <c r="C123">
        <v>5</v>
      </c>
      <c r="D123">
        <v>10</v>
      </c>
      <c r="G123">
        <v>5</v>
      </c>
      <c r="H123">
        <f t="shared" si="29"/>
        <v>0.5</v>
      </c>
      <c r="I123">
        <f t="shared" si="30"/>
        <v>0.6</v>
      </c>
      <c r="J123">
        <f t="shared" si="31"/>
        <v>9.9999999999999978E-2</v>
      </c>
    </row>
    <row r="124" spans="1:10" x14ac:dyDescent="0.3">
      <c r="A124" t="s">
        <v>130</v>
      </c>
      <c r="B124" t="s">
        <v>57</v>
      </c>
      <c r="C124">
        <v>5</v>
      </c>
      <c r="D124">
        <v>10</v>
      </c>
      <c r="G124">
        <v>6</v>
      </c>
      <c r="H124">
        <f t="shared" si="29"/>
        <v>0.5</v>
      </c>
      <c r="I124">
        <f t="shared" si="30"/>
        <v>1</v>
      </c>
      <c r="J124">
        <f t="shared" si="31"/>
        <v>0.5</v>
      </c>
    </row>
    <row r="125" spans="1:10" x14ac:dyDescent="0.3">
      <c r="A125" t="s">
        <v>131</v>
      </c>
      <c r="B125" t="s">
        <v>57</v>
      </c>
      <c r="C125">
        <v>8</v>
      </c>
      <c r="D125">
        <v>10</v>
      </c>
      <c r="G125">
        <v>7</v>
      </c>
      <c r="H125">
        <f t="shared" si="29"/>
        <v>0.8</v>
      </c>
      <c r="I125">
        <f t="shared" si="30"/>
        <v>1</v>
      </c>
      <c r="J125">
        <f t="shared" si="31"/>
        <v>0.19999999999999996</v>
      </c>
    </row>
    <row r="126" spans="1:10" x14ac:dyDescent="0.3">
      <c r="A126" t="s">
        <v>132</v>
      </c>
      <c r="B126" t="s">
        <v>57</v>
      </c>
      <c r="C126">
        <v>10</v>
      </c>
      <c r="D126">
        <v>10</v>
      </c>
      <c r="G126">
        <v>8</v>
      </c>
      <c r="H126">
        <f t="shared" si="29"/>
        <v>1</v>
      </c>
      <c r="I126">
        <f t="shared" si="30"/>
        <v>1</v>
      </c>
      <c r="J126">
        <f t="shared" si="31"/>
        <v>0</v>
      </c>
    </row>
    <row r="127" spans="1:10" x14ac:dyDescent="0.3">
      <c r="A127" t="s">
        <v>93</v>
      </c>
      <c r="B127" t="s">
        <v>57</v>
      </c>
      <c r="C127">
        <v>0</v>
      </c>
      <c r="D127">
        <v>10</v>
      </c>
      <c r="I127" t="s">
        <v>47</v>
      </c>
      <c r="J127">
        <f>100*SUM(J119:J126)/8</f>
        <v>11.249999999999998</v>
      </c>
    </row>
    <row r="128" spans="1:10" x14ac:dyDescent="0.3">
      <c r="A128" t="s">
        <v>94</v>
      </c>
      <c r="B128" t="s">
        <v>57</v>
      </c>
      <c r="C128">
        <v>0</v>
      </c>
      <c r="D128">
        <v>10</v>
      </c>
    </row>
    <row r="129" spans="1:4" x14ac:dyDescent="0.3">
      <c r="A129" t="s">
        <v>95</v>
      </c>
      <c r="B129" t="s">
        <v>57</v>
      </c>
      <c r="C129">
        <v>0</v>
      </c>
      <c r="D129">
        <v>10</v>
      </c>
    </row>
    <row r="130" spans="1:4" x14ac:dyDescent="0.3">
      <c r="A130" t="s">
        <v>96</v>
      </c>
      <c r="B130" t="s">
        <v>57</v>
      </c>
      <c r="C130">
        <v>1</v>
      </c>
      <c r="D130">
        <v>10</v>
      </c>
    </row>
    <row r="131" spans="1:4" x14ac:dyDescent="0.3">
      <c r="A131" t="s">
        <v>97</v>
      </c>
      <c r="B131" t="s">
        <v>57</v>
      </c>
      <c r="C131">
        <v>6</v>
      </c>
      <c r="D131">
        <v>10</v>
      </c>
    </row>
    <row r="132" spans="1:4" x14ac:dyDescent="0.3">
      <c r="A132" t="s">
        <v>98</v>
      </c>
      <c r="B132" t="s">
        <v>57</v>
      </c>
      <c r="C132">
        <v>10</v>
      </c>
      <c r="D132">
        <v>10</v>
      </c>
    </row>
    <row r="133" spans="1:4" x14ac:dyDescent="0.3">
      <c r="A133" t="s">
        <v>99</v>
      </c>
      <c r="B133" t="s">
        <v>57</v>
      </c>
      <c r="C133">
        <v>10</v>
      </c>
      <c r="D133">
        <v>10</v>
      </c>
    </row>
    <row r="134" spans="1:4" x14ac:dyDescent="0.3">
      <c r="A134" t="s">
        <v>100</v>
      </c>
      <c r="B134" t="s">
        <v>57</v>
      </c>
      <c r="C134">
        <v>10</v>
      </c>
      <c r="D134">
        <v>10</v>
      </c>
    </row>
  </sheetData>
  <pageMargins left="0.7" right="0.7" top="1.1437499999999998" bottom="1.143749999999999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Summary</vt:lpstr>
      <vt:lpstr>SummaryContinua</vt:lpstr>
      <vt:lpstr>L1</vt:lpstr>
      <vt:lpstr>L2</vt:lpstr>
      <vt:lpstr>L3</vt:lpstr>
      <vt:lpstr>L4</vt:lpstr>
      <vt:lpstr>L5</vt:lpstr>
      <vt:lpstr>L6</vt:lpstr>
      <vt:lpstr>L7</vt:lpstr>
      <vt:lpstr>L8</vt:lpstr>
      <vt:lpstr>L9</vt:lpstr>
      <vt:lpstr>L10</vt:lpstr>
      <vt:lpstr>L11</vt:lpstr>
      <vt:lpstr>L12</vt:lpstr>
      <vt:lpstr>L13</vt:lpstr>
      <vt:lpstr>L14</vt:lpstr>
      <vt:lpstr>L15</vt:lpstr>
      <vt:lpstr>L16</vt:lpstr>
      <vt:lpstr>L17</vt:lpstr>
      <vt:lpstr>L18</vt:lpstr>
      <vt:lpstr>L19</vt:lpstr>
      <vt:lpstr>L20</vt:lpstr>
      <vt:lpstr>L21</vt:lpstr>
      <vt:lpstr>L22</vt:lpstr>
      <vt:lpstr>L23</vt:lpstr>
      <vt:lpstr>L24</vt:lpstr>
      <vt:lpstr>L25</vt:lpstr>
      <vt:lpstr>L26</vt:lpstr>
      <vt:lpstr>L27</vt:lpstr>
      <vt:lpstr>L28</vt:lpstr>
      <vt:lpstr>L29</vt:lpstr>
      <vt:lpstr>L30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Summers</dc:creator>
  <cp:lastModifiedBy>Summers, Rob</cp:lastModifiedBy>
  <cp:revision>1</cp:revision>
  <dcterms:created xsi:type="dcterms:W3CDTF">2017-03-22T14:49:14Z</dcterms:created>
  <dcterms:modified xsi:type="dcterms:W3CDTF">2022-03-11T08:25:00Z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Aston University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