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thniea\Documents\publications\in preparation or submitted\BK &amp; SMA paper\data for Aston repository\"/>
    </mc:Choice>
  </mc:AlternateContent>
  <xr:revisionPtr revIDLastSave="0" documentId="13_ncr:1_{4ADFB5FF-264D-4188-8CC6-4F5F64A837C0}" xr6:coauthVersionLast="47" xr6:coauthVersionMax="47" xr10:uidLastSave="{00000000-0000-0000-0000-000000000000}"/>
  <bookViews>
    <workbookView xWindow="-110" yWindow="-110" windowWidth="19420" windowHeight="10420" xr2:uid="{50EF1E63-0A7A-4F9D-AA8A-48B55C6CB0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1" l="1"/>
  <c r="S11" i="1"/>
  <c r="U5" i="1"/>
  <c r="T5" i="1"/>
  <c r="V5" i="1" s="1"/>
  <c r="S5" i="1"/>
  <c r="I16" i="1"/>
  <c r="G16" i="1"/>
  <c r="I11" i="1"/>
  <c r="H11" i="1"/>
  <c r="G11" i="1"/>
  <c r="I6" i="1"/>
  <c r="H6" i="1"/>
  <c r="J6" i="1" s="1"/>
  <c r="I5" i="1"/>
  <c r="H5" i="1"/>
  <c r="G6" i="1"/>
  <c r="G5" i="1"/>
  <c r="J5" i="1" l="1"/>
  <c r="J11" i="1"/>
</calcChain>
</file>

<file path=xl/sharedStrings.xml><?xml version="1.0" encoding="utf-8"?>
<sst xmlns="http://schemas.openxmlformats.org/spreadsheetml/2006/main" count="33" uniqueCount="11">
  <si>
    <r>
      <t>BK</t>
    </r>
    <r>
      <rPr>
        <b/>
        <sz val="14"/>
        <color theme="1"/>
        <rFont val="Calibri"/>
        <family val="2"/>
      </rPr>
      <t>αβ1</t>
    </r>
  </si>
  <si>
    <t>anti-his antibody</t>
  </si>
  <si>
    <t>α</t>
  </si>
  <si>
    <t>β</t>
  </si>
  <si>
    <t>average</t>
  </si>
  <si>
    <t>st dev</t>
  </si>
  <si>
    <t>n</t>
  </si>
  <si>
    <t>sem</t>
  </si>
  <si>
    <r>
      <t>anti-hslo</t>
    </r>
    <r>
      <rPr>
        <sz val="11"/>
        <color theme="1"/>
        <rFont val="Calibri"/>
        <family val="2"/>
      </rPr>
      <t>α antibody</t>
    </r>
  </si>
  <si>
    <r>
      <t>anti-hslo</t>
    </r>
    <r>
      <rPr>
        <sz val="11"/>
        <color theme="1"/>
        <rFont val="Calibri"/>
        <family val="2"/>
      </rPr>
      <t>β antibody</t>
    </r>
  </si>
  <si>
    <r>
      <t>BK</t>
    </r>
    <r>
      <rPr>
        <b/>
        <sz val="14"/>
        <color theme="1"/>
        <rFont val="Calibri"/>
        <family val="2"/>
      </rPr>
      <t>α-only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</si>
</sst>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4A3C-866F-4D4A-B5FC-AD713C012FE5}">
  <dimension ref="A1:V16"/>
  <sheetViews>
    <sheetView tabSelected="1" workbookViewId="0">
      <selection activeCell="P15" sqref="P15"/>
    </sheetView>
  </sheetViews>
  <sheetFormatPr defaultRowHeight="14.5" x14ac:dyDescent="0.35"/>
  <cols>
    <col min="1" max="1" width="4.1796875" customWidth="1"/>
    <col min="6" max="6" width="3.90625" customWidth="1"/>
    <col min="11" max="11" width="6.7265625" customWidth="1"/>
    <col min="12" max="12" width="7.453125" customWidth="1"/>
    <col min="13" max="13" width="4.90625" customWidth="1"/>
    <col min="18" max="18" width="3.81640625" customWidth="1"/>
  </cols>
  <sheetData>
    <row r="1" spans="1:22" ht="18.5" x14ac:dyDescent="0.45">
      <c r="A1" s="1" t="s">
        <v>0</v>
      </c>
      <c r="M1" s="1" t="s">
        <v>10</v>
      </c>
    </row>
    <row r="3" spans="1:22" x14ac:dyDescent="0.35">
      <c r="A3" t="s">
        <v>1</v>
      </c>
      <c r="M3" t="s">
        <v>1</v>
      </c>
    </row>
    <row r="4" spans="1:22" x14ac:dyDescent="0.35">
      <c r="B4">
        <v>1</v>
      </c>
      <c r="C4">
        <v>2</v>
      </c>
      <c r="D4">
        <v>3</v>
      </c>
      <c r="E4">
        <v>4</v>
      </c>
      <c r="G4" t="s">
        <v>4</v>
      </c>
      <c r="H4" t="s">
        <v>5</v>
      </c>
      <c r="I4" t="s">
        <v>6</v>
      </c>
      <c r="J4" t="s">
        <v>7</v>
      </c>
      <c r="N4">
        <v>1</v>
      </c>
      <c r="O4">
        <v>2</v>
      </c>
      <c r="P4">
        <v>3</v>
      </c>
      <c r="Q4">
        <v>4</v>
      </c>
      <c r="S4" t="s">
        <v>4</v>
      </c>
      <c r="T4" t="s">
        <v>5</v>
      </c>
      <c r="U4" t="s">
        <v>6</v>
      </c>
      <c r="V4" t="s">
        <v>7</v>
      </c>
    </row>
    <row r="5" spans="1:22" x14ac:dyDescent="0.35">
      <c r="A5" s="2" t="s">
        <v>2</v>
      </c>
      <c r="B5">
        <v>78.8</v>
      </c>
      <c r="C5">
        <v>82.3</v>
      </c>
      <c r="D5">
        <v>95.8</v>
      </c>
      <c r="E5">
        <v>96.4</v>
      </c>
      <c r="G5" s="3">
        <f>AVERAGE(B5:E5)</f>
        <v>88.324999999999989</v>
      </c>
      <c r="H5" s="3">
        <f>STDEV(B5:E5)</f>
        <v>9.0940914884335768</v>
      </c>
      <c r="I5">
        <f>COUNT(B5:E5)</f>
        <v>4</v>
      </c>
      <c r="J5" s="3">
        <f>H5/SQRT(I5)</f>
        <v>4.5470457442167884</v>
      </c>
      <c r="M5" s="2" t="s">
        <v>2</v>
      </c>
      <c r="N5">
        <v>99.8</v>
      </c>
      <c r="O5">
        <v>96.9</v>
      </c>
      <c r="P5">
        <v>90.3</v>
      </c>
      <c r="Q5">
        <v>86.3</v>
      </c>
      <c r="S5" s="3">
        <f>AVERAGE(N5:Q5)</f>
        <v>93.325000000000003</v>
      </c>
      <c r="T5" s="3">
        <f>STDEV(N5:Q5)</f>
        <v>6.1429498885578866</v>
      </c>
      <c r="U5">
        <f>COUNT(N5:Q5)</f>
        <v>4</v>
      </c>
      <c r="V5" s="3">
        <f>T5/SQRT(U5)</f>
        <v>3.0714749442789433</v>
      </c>
    </row>
    <row r="6" spans="1:22" x14ac:dyDescent="0.35">
      <c r="A6" s="2" t="s">
        <v>3</v>
      </c>
      <c r="B6">
        <v>76.8</v>
      </c>
      <c r="C6">
        <v>61.3</v>
      </c>
      <c r="D6">
        <v>71.099999999999994</v>
      </c>
      <c r="E6">
        <v>88.9</v>
      </c>
      <c r="G6" s="3">
        <f>AVERAGE(B6:E6)</f>
        <v>74.525000000000006</v>
      </c>
      <c r="H6" s="3">
        <f>STDEV(B6:E6)</f>
        <v>11.524575191013836</v>
      </c>
      <c r="I6">
        <f>COUNT(B6:E6)</f>
        <v>4</v>
      </c>
      <c r="J6" s="3">
        <f>H6/SQRT(I6)</f>
        <v>5.7622875955069182</v>
      </c>
      <c r="M6" s="2"/>
      <c r="S6" s="3"/>
      <c r="T6" s="3"/>
      <c r="V6" s="3"/>
    </row>
    <row r="9" spans="1:22" x14ac:dyDescent="0.35">
      <c r="A9" t="s">
        <v>8</v>
      </c>
      <c r="M9" t="s">
        <v>8</v>
      </c>
    </row>
    <row r="10" spans="1:22" x14ac:dyDescent="0.35">
      <c r="B10">
        <v>1</v>
      </c>
      <c r="C10">
        <v>2</v>
      </c>
      <c r="D10">
        <v>3</v>
      </c>
      <c r="G10" t="s">
        <v>4</v>
      </c>
      <c r="H10" t="s">
        <v>5</v>
      </c>
      <c r="I10" t="s">
        <v>6</v>
      </c>
      <c r="J10" t="s">
        <v>7</v>
      </c>
      <c r="N10">
        <v>1</v>
      </c>
      <c r="S10" t="s">
        <v>4</v>
      </c>
      <c r="T10" t="s">
        <v>5</v>
      </c>
      <c r="U10" t="s">
        <v>6</v>
      </c>
      <c r="V10" t="s">
        <v>7</v>
      </c>
    </row>
    <row r="11" spans="1:22" x14ac:dyDescent="0.35">
      <c r="A11" s="2" t="s">
        <v>2</v>
      </c>
      <c r="B11">
        <v>85.9</v>
      </c>
      <c r="C11">
        <v>94.8</v>
      </c>
      <c r="D11">
        <v>88.3</v>
      </c>
      <c r="G11" s="3">
        <f>AVERAGE(B11:E11)</f>
        <v>89.666666666666671</v>
      </c>
      <c r="H11" s="3">
        <f>STDEV(B11:E11)</f>
        <v>4.6047077359299688</v>
      </c>
      <c r="I11">
        <f>COUNT(B11:E11)</f>
        <v>3</v>
      </c>
      <c r="J11" s="3">
        <f>H11/SQRT(I11)</f>
        <v>2.6585292508787197</v>
      </c>
      <c r="M11" s="2" t="s">
        <v>2</v>
      </c>
      <c r="N11">
        <v>100</v>
      </c>
      <c r="S11" s="3">
        <f>AVERAGE(N11:Q11)</f>
        <v>100</v>
      </c>
      <c r="T11" s="3"/>
      <c r="U11">
        <f>COUNT(N11:Q11)</f>
        <v>1</v>
      </c>
      <c r="V11" s="3"/>
    </row>
    <row r="14" spans="1:22" x14ac:dyDescent="0.35">
      <c r="A14" t="s">
        <v>9</v>
      </c>
    </row>
    <row r="15" spans="1:22" x14ac:dyDescent="0.35">
      <c r="B15">
        <v>1</v>
      </c>
      <c r="G15" t="s">
        <v>4</v>
      </c>
      <c r="H15" t="s">
        <v>5</v>
      </c>
      <c r="I15" t="s">
        <v>6</v>
      </c>
      <c r="J15" t="s">
        <v>7</v>
      </c>
    </row>
    <row r="16" spans="1:22" x14ac:dyDescent="0.35">
      <c r="A16" s="2" t="s">
        <v>3</v>
      </c>
      <c r="B16">
        <v>92.2</v>
      </c>
      <c r="G16" s="3">
        <f>AVERAGE(B16:E16)</f>
        <v>92.2</v>
      </c>
      <c r="H16" s="3"/>
      <c r="I16">
        <f>COUNT(B16:E16)</f>
        <v>1</v>
      </c>
      <c r="J16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Rothnie, Alice</dc:creator>
  <cp:lastModifiedBy>Rothnie, Alice</cp:lastModifiedBy>
  <dcterms:created xsi:type="dcterms:W3CDTF">2022-06-14T08:24:56Z</dcterms:created>
  <dcterms:modified xsi:type="dcterms:W3CDTF">2022-06-14T08:32:07Z</dcterms:modified>
</cp:coreProperties>
</file>