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2240" yWindow="2240" windowWidth="23360" windowHeight="12140" tabRatio="500" activeTab="6"/>
  </bookViews>
  <sheets>
    <sheet name="AJ4" sheetId="1" r:id="rId1"/>
    <sheet name="MY3" sheetId="2" r:id="rId2"/>
    <sheet name="MY14" sheetId="3" r:id="rId3"/>
    <sheet name="MY26" sheetId="4" r:id="rId4"/>
    <sheet name="MY29" sheetId="5" r:id="rId5"/>
    <sheet name="plot" sheetId="6" r:id="rId6"/>
    <sheet name="PE+PS plot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4" i="3"/>
  <c r="I3" i="3"/>
  <c r="I6" i="3"/>
  <c r="H5" i="3"/>
  <c r="H4" i="3"/>
  <c r="H6" i="3"/>
  <c r="H3" i="3"/>
  <c r="G5" i="3"/>
  <c r="G7" i="3"/>
  <c r="G8" i="3"/>
  <c r="G4" i="3"/>
  <c r="G6" i="3"/>
  <c r="G3" i="3"/>
  <c r="H31" i="5"/>
  <c r="H32" i="5"/>
  <c r="I29" i="5"/>
  <c r="I28" i="5"/>
  <c r="I27" i="5"/>
  <c r="I30" i="5"/>
  <c r="H29" i="5"/>
  <c r="H28" i="5"/>
  <c r="H30" i="5"/>
  <c r="H27" i="5"/>
  <c r="G29" i="5"/>
  <c r="G28" i="5"/>
  <c r="G27" i="5"/>
  <c r="G30" i="5"/>
  <c r="H22" i="5"/>
  <c r="I22" i="5"/>
  <c r="I21" i="5"/>
  <c r="I20" i="5"/>
  <c r="I19" i="5"/>
  <c r="I23" i="5"/>
  <c r="I24" i="5"/>
  <c r="H21" i="5"/>
  <c r="H20" i="5"/>
  <c r="H19" i="5"/>
  <c r="H23" i="5"/>
  <c r="H24" i="5"/>
  <c r="G21" i="5"/>
  <c r="G20" i="5"/>
  <c r="G19" i="5"/>
  <c r="G23" i="5"/>
  <c r="G24" i="5"/>
  <c r="G15" i="5"/>
  <c r="G16" i="5"/>
  <c r="I13" i="5"/>
  <c r="I14" i="5"/>
  <c r="I12" i="5"/>
  <c r="I11" i="5"/>
  <c r="I15" i="5"/>
  <c r="I16" i="5"/>
  <c r="H13" i="5"/>
  <c r="H12" i="5"/>
  <c r="H11" i="5"/>
  <c r="H15" i="5"/>
  <c r="H16" i="5"/>
  <c r="G13" i="5"/>
  <c r="G12" i="5"/>
  <c r="G11" i="5"/>
  <c r="G14" i="5"/>
  <c r="I5" i="5"/>
  <c r="I4" i="5"/>
  <c r="I3" i="5"/>
  <c r="I6" i="5"/>
  <c r="H5" i="5"/>
  <c r="H4" i="5"/>
  <c r="H6" i="5"/>
  <c r="H3" i="5"/>
  <c r="G5" i="5"/>
  <c r="G7" i="5"/>
  <c r="G8" i="5"/>
  <c r="G4" i="5"/>
  <c r="G6" i="5"/>
  <c r="G3" i="5"/>
  <c r="H31" i="4"/>
  <c r="H32" i="4"/>
  <c r="I29" i="4"/>
  <c r="I28" i="4"/>
  <c r="I27" i="4"/>
  <c r="I30" i="4"/>
  <c r="H29" i="4"/>
  <c r="H28" i="4"/>
  <c r="H30" i="4"/>
  <c r="H27" i="4"/>
  <c r="G29" i="4"/>
  <c r="G28" i="4"/>
  <c r="G27" i="4"/>
  <c r="G31" i="4"/>
  <c r="G32" i="4"/>
  <c r="H22" i="4"/>
  <c r="I21" i="4"/>
  <c r="I22" i="4"/>
  <c r="I20" i="4"/>
  <c r="I19" i="4"/>
  <c r="I23" i="4"/>
  <c r="I24" i="4"/>
  <c r="H21" i="4"/>
  <c r="H20" i="4"/>
  <c r="H19" i="4"/>
  <c r="H23" i="4"/>
  <c r="H24" i="4"/>
  <c r="G21" i="4"/>
  <c r="G20" i="4"/>
  <c r="G19" i="4"/>
  <c r="G23" i="4"/>
  <c r="G24" i="4"/>
  <c r="I13" i="4"/>
  <c r="I14" i="4"/>
  <c r="I12" i="4"/>
  <c r="I11" i="4"/>
  <c r="I15" i="4"/>
  <c r="I16" i="4"/>
  <c r="H13" i="4"/>
  <c r="H12" i="4"/>
  <c r="H11" i="4"/>
  <c r="H15" i="4"/>
  <c r="H16" i="4"/>
  <c r="G13" i="4"/>
  <c r="G15" i="4"/>
  <c r="G16" i="4"/>
  <c r="G12" i="4"/>
  <c r="G11" i="4"/>
  <c r="G14" i="4"/>
  <c r="I7" i="4"/>
  <c r="I8" i="4"/>
  <c r="I5" i="4"/>
  <c r="I4" i="4"/>
  <c r="I3" i="4"/>
  <c r="I6" i="4"/>
  <c r="H5" i="4"/>
  <c r="H4" i="4"/>
  <c r="H6" i="4"/>
  <c r="H3" i="4"/>
  <c r="G5" i="4"/>
  <c r="G7" i="4"/>
  <c r="G8" i="4"/>
  <c r="G4" i="4"/>
  <c r="G6" i="4"/>
  <c r="G3" i="4"/>
  <c r="H33" i="3"/>
  <c r="H34" i="3"/>
  <c r="I33" i="3"/>
  <c r="I34" i="3"/>
  <c r="I31" i="3"/>
  <c r="I30" i="3"/>
  <c r="I29" i="3"/>
  <c r="I32" i="3"/>
  <c r="H31" i="3"/>
  <c r="H30" i="3"/>
  <c r="H32" i="3"/>
  <c r="H29" i="3"/>
  <c r="G31" i="3"/>
  <c r="G30" i="3"/>
  <c r="G29" i="3"/>
  <c r="G33" i="3"/>
  <c r="G34" i="3"/>
  <c r="H23" i="3"/>
  <c r="I22" i="3"/>
  <c r="I23" i="3"/>
  <c r="I21" i="3"/>
  <c r="I20" i="3"/>
  <c r="I24" i="3"/>
  <c r="I25" i="3"/>
  <c r="H22" i="3"/>
  <c r="H21" i="3"/>
  <c r="H20" i="3"/>
  <c r="H24" i="3"/>
  <c r="H25" i="3"/>
  <c r="G22" i="3"/>
  <c r="G21" i="3"/>
  <c r="G20" i="3"/>
  <c r="G24" i="3"/>
  <c r="G25" i="3"/>
  <c r="G15" i="3"/>
  <c r="G16" i="3"/>
  <c r="I13" i="3"/>
  <c r="I14" i="3"/>
  <c r="I12" i="3"/>
  <c r="I11" i="3"/>
  <c r="I15" i="3"/>
  <c r="I16" i="3"/>
  <c r="H13" i="3"/>
  <c r="H12" i="3"/>
  <c r="H11" i="3"/>
  <c r="H15" i="3"/>
  <c r="H16" i="3"/>
  <c r="G13" i="3"/>
  <c r="G12" i="3"/>
  <c r="G11" i="3"/>
  <c r="G14" i="3"/>
  <c r="J28" i="2"/>
  <c r="J27" i="2"/>
  <c r="J26" i="2"/>
  <c r="J29" i="2"/>
  <c r="I28" i="2"/>
  <c r="I27" i="2"/>
  <c r="I29" i="2"/>
  <c r="I26" i="2"/>
  <c r="H28" i="2"/>
  <c r="H30" i="2"/>
  <c r="H31" i="2"/>
  <c r="H27" i="2"/>
  <c r="H29" i="2"/>
  <c r="H26" i="2"/>
  <c r="I23" i="2"/>
  <c r="I24" i="2"/>
  <c r="I14" i="2"/>
  <c r="I15" i="2"/>
  <c r="I16" i="2"/>
  <c r="J13" i="2"/>
  <c r="J12" i="2"/>
  <c r="J14" i="2"/>
  <c r="J11" i="2"/>
  <c r="J15" i="2"/>
  <c r="J16" i="2"/>
  <c r="I13" i="2"/>
  <c r="I12" i="2"/>
  <c r="I11" i="2"/>
  <c r="H13" i="2"/>
  <c r="H12" i="2"/>
  <c r="H11" i="2"/>
  <c r="H15" i="2"/>
  <c r="H16" i="2"/>
  <c r="J21" i="2"/>
  <c r="J22" i="2"/>
  <c r="J20" i="2"/>
  <c r="J19" i="2"/>
  <c r="I21" i="2"/>
  <c r="I20" i="2"/>
  <c r="I19" i="2"/>
  <c r="I22" i="2"/>
  <c r="H21" i="2"/>
  <c r="H20" i="2"/>
  <c r="H19" i="2"/>
  <c r="H22" i="2"/>
  <c r="J5" i="2"/>
  <c r="J6" i="2"/>
  <c r="J4" i="2"/>
  <c r="J3" i="2"/>
  <c r="J7" i="2"/>
  <c r="J8" i="2"/>
  <c r="I5" i="2"/>
  <c r="I4" i="2"/>
  <c r="I3" i="2"/>
  <c r="I7" i="2"/>
  <c r="I8" i="2"/>
  <c r="H5" i="2"/>
  <c r="H7" i="2"/>
  <c r="H8" i="2"/>
  <c r="H4" i="2"/>
  <c r="H3" i="2"/>
  <c r="H6" i="2"/>
  <c r="I30" i="1"/>
  <c r="I29" i="1"/>
  <c r="I28" i="1"/>
  <c r="I31" i="1"/>
  <c r="H30" i="1"/>
  <c r="H29" i="1"/>
  <c r="H31" i="1"/>
  <c r="H28" i="1"/>
  <c r="G30" i="1"/>
  <c r="G32" i="1"/>
  <c r="G33" i="1"/>
  <c r="G29" i="1"/>
  <c r="G31" i="1"/>
  <c r="G28" i="1"/>
  <c r="H24" i="1"/>
  <c r="H25" i="1"/>
  <c r="I24" i="1"/>
  <c r="I25" i="1"/>
  <c r="I22" i="1"/>
  <c r="I21" i="1"/>
  <c r="I20" i="1"/>
  <c r="I23" i="1"/>
  <c r="H22" i="1"/>
  <c r="H21" i="1"/>
  <c r="H23" i="1"/>
  <c r="H20" i="1"/>
  <c r="G22" i="1"/>
  <c r="G21" i="1"/>
  <c r="G20" i="1"/>
  <c r="G24" i="1"/>
  <c r="G25" i="1"/>
  <c r="H15" i="1"/>
  <c r="I14" i="1"/>
  <c r="I15" i="1"/>
  <c r="I13" i="1"/>
  <c r="I12" i="1"/>
  <c r="I16" i="1"/>
  <c r="I17" i="1"/>
  <c r="H14" i="1"/>
  <c r="H13" i="1"/>
  <c r="H12" i="1"/>
  <c r="H16" i="1"/>
  <c r="H17" i="1"/>
  <c r="G14" i="1"/>
  <c r="G13" i="1"/>
  <c r="G12" i="1"/>
  <c r="G15" i="1"/>
  <c r="I6" i="1"/>
  <c r="I5" i="1"/>
  <c r="I7" i="1"/>
  <c r="I8" i="1"/>
  <c r="I4" i="1"/>
  <c r="I3" i="1"/>
  <c r="H5" i="1"/>
  <c r="H4" i="1"/>
  <c r="H3" i="1"/>
  <c r="H7" i="1"/>
  <c r="H8" i="1"/>
  <c r="G5" i="1"/>
  <c r="G7" i="1"/>
  <c r="G8" i="1"/>
  <c r="G4" i="1"/>
  <c r="G3" i="1"/>
  <c r="G6" i="1"/>
  <c r="I31" i="4"/>
  <c r="I32" i="4"/>
  <c r="H6" i="1"/>
  <c r="G23" i="3"/>
  <c r="G22" i="4"/>
  <c r="G22" i="5"/>
  <c r="G16" i="1"/>
  <c r="G17" i="1"/>
  <c r="I6" i="2"/>
  <c r="H14" i="3"/>
  <c r="H14" i="4"/>
  <c r="H14" i="5"/>
  <c r="J23" i="2"/>
  <c r="J24" i="2"/>
  <c r="I31" i="5"/>
  <c r="I32" i="5"/>
  <c r="I32" i="1"/>
  <c r="I33" i="1"/>
  <c r="H14" i="2"/>
  <c r="J30" i="2"/>
  <c r="J31" i="2"/>
  <c r="I7" i="5"/>
  <c r="I8" i="5"/>
  <c r="I7" i="3"/>
  <c r="I8" i="3"/>
  <c r="G23" i="1"/>
  <c r="I30" i="2"/>
  <c r="I31" i="2"/>
  <c r="G32" i="3"/>
  <c r="G30" i="4"/>
  <c r="H7" i="3"/>
  <c r="H8" i="3"/>
  <c r="H23" i="2"/>
  <c r="H24" i="2"/>
  <c r="G31" i="5"/>
  <c r="G32" i="5"/>
  <c r="H32" i="1"/>
  <c r="H33" i="1"/>
  <c r="H7" i="4"/>
  <c r="H8" i="4"/>
  <c r="H7" i="5"/>
  <c r="H8" i="5"/>
</calcChain>
</file>

<file path=xl/sharedStrings.xml><?xml version="1.0" encoding="utf-8"?>
<sst xmlns="http://schemas.openxmlformats.org/spreadsheetml/2006/main" count="205" uniqueCount="30">
  <si>
    <t xml:space="preserve">AJ4 </t>
  </si>
  <si>
    <t>standard</t>
  </si>
  <si>
    <t>PE</t>
  </si>
  <si>
    <t>ninhydrin</t>
  </si>
  <si>
    <t>PS</t>
  </si>
  <si>
    <t>MOLY</t>
  </si>
  <si>
    <t>pc/ps</t>
  </si>
  <si>
    <t>PC/PS</t>
  </si>
  <si>
    <t>PE/PG</t>
  </si>
  <si>
    <t>my3</t>
  </si>
  <si>
    <t>pe/pg</t>
  </si>
  <si>
    <t>my29</t>
  </si>
  <si>
    <t>my26</t>
  </si>
  <si>
    <t>my14</t>
  </si>
  <si>
    <t>moly</t>
  </si>
  <si>
    <t>pg std</t>
  </si>
  <si>
    <t>pc std</t>
  </si>
  <si>
    <t>norm to std</t>
  </si>
  <si>
    <t>av</t>
  </si>
  <si>
    <t>stdev</t>
  </si>
  <si>
    <t>sterr</t>
  </si>
  <si>
    <t>AJ4</t>
  </si>
  <si>
    <t>MY3</t>
  </si>
  <si>
    <t>MY14</t>
  </si>
  <si>
    <t>MY26</t>
  </si>
  <si>
    <t>MY29</t>
  </si>
  <si>
    <t>ERROR</t>
  </si>
  <si>
    <t>PG/PE</t>
  </si>
  <si>
    <t>AV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</si>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</sst>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9" fontId="0" fillId="0" borderId="0" xfId="0" applyNumberFormat="1"/>
    <xf numFmtId="9" fontId="3" fillId="0" borderId="0" xfId="0" applyNumberFormat="1" applyFont="1"/>
    <xf numFmtId="0" fontId="0" fillId="2" borderId="0" xfId="0" applyFill="1"/>
    <xf numFmtId="9" fontId="0" fillId="2" borderId="0" xfId="0" applyNumberFormat="1" applyFill="1"/>
    <xf numFmtId="9" fontId="3" fillId="2" borderId="0" xfId="0" applyNumberFormat="1" applyFont="1" applyFill="1"/>
    <xf numFmtId="0" fontId="3" fillId="2" borderId="0" xfId="0" applyFont="1" applyFill="1"/>
  </cellXfs>
  <cellStyles count="6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plot!$C$2</c:f>
              <c:strCache>
                <c:ptCount val="1"/>
                <c:pt idx="0">
                  <c:v>AJ4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plot!$I$3:$I$16</c:f>
                <c:numCache>
                  <c:formatCode>General</c:formatCode>
                  <c:ptCount val="14"/>
                  <c:pt idx="0">
                    <c:v>0.137974535170379</c:v>
                  </c:pt>
                  <c:pt idx="1">
                    <c:v>0.00835540322564179</c:v>
                  </c:pt>
                  <c:pt idx="2">
                    <c:v>0.00640503208005183</c:v>
                  </c:pt>
                  <c:pt idx="3">
                    <c:v>0.0117789203313492</c:v>
                  </c:pt>
                  <c:pt idx="5">
                    <c:v>0.0340097582745824</c:v>
                  </c:pt>
                  <c:pt idx="6">
                    <c:v>0.0252408402696622</c:v>
                  </c:pt>
                  <c:pt idx="7">
                    <c:v>0.0221409661893001</c:v>
                  </c:pt>
                  <c:pt idx="8">
                    <c:v>0.0361851509670674</c:v>
                  </c:pt>
                  <c:pt idx="10">
                    <c:v>0.0253979897189133</c:v>
                  </c:pt>
                  <c:pt idx="11">
                    <c:v>0.0197314918595708</c:v>
                  </c:pt>
                  <c:pt idx="12">
                    <c:v>0.0470997737238479</c:v>
                  </c:pt>
                  <c:pt idx="13">
                    <c:v>0.0315205665929721</c:v>
                  </c:pt>
                </c:numCache>
              </c:numRef>
            </c:plus>
            <c:minus>
              <c:numRef>
                <c:f>plot!$I$3:$I$16</c:f>
                <c:numCache>
                  <c:formatCode>General</c:formatCode>
                  <c:ptCount val="14"/>
                  <c:pt idx="0">
                    <c:v>0.137974535170379</c:v>
                  </c:pt>
                  <c:pt idx="1">
                    <c:v>0.00835540322564179</c:v>
                  </c:pt>
                  <c:pt idx="2">
                    <c:v>0.00640503208005183</c:v>
                  </c:pt>
                  <c:pt idx="3">
                    <c:v>0.0117789203313492</c:v>
                  </c:pt>
                  <c:pt idx="5">
                    <c:v>0.0340097582745824</c:v>
                  </c:pt>
                  <c:pt idx="6">
                    <c:v>0.0252408402696622</c:v>
                  </c:pt>
                  <c:pt idx="7">
                    <c:v>0.0221409661893001</c:v>
                  </c:pt>
                  <c:pt idx="8">
                    <c:v>0.0361851509670674</c:v>
                  </c:pt>
                  <c:pt idx="10">
                    <c:v>0.0253979897189133</c:v>
                  </c:pt>
                  <c:pt idx="11">
                    <c:v>0.0197314918595708</c:v>
                  </c:pt>
                  <c:pt idx="12">
                    <c:v>0.0470997737238479</c:v>
                  </c:pt>
                  <c:pt idx="13">
                    <c:v>0.0315205665929721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plot!$B$3:$B$16</c:f>
              <c:strCache>
                <c:ptCount val="14"/>
                <c:pt idx="0">
                  <c:v>PC/PS</c:v>
                </c:pt>
                <c:pt idx="1">
                  <c:v>PE</c:v>
                </c:pt>
                <c:pt idx="2">
                  <c:v>PG/PE</c:v>
                </c:pt>
                <c:pt idx="3">
                  <c:v>PS</c:v>
                </c:pt>
                <c:pt idx="5">
                  <c:v>PC/PS</c:v>
                </c:pt>
                <c:pt idx="6">
                  <c:v>PE</c:v>
                </c:pt>
                <c:pt idx="7">
                  <c:v>PG/PE</c:v>
                </c:pt>
                <c:pt idx="8">
                  <c:v>PS</c:v>
                </c:pt>
                <c:pt idx="10">
                  <c:v>PC/PS</c:v>
                </c:pt>
                <c:pt idx="11">
                  <c:v>PE</c:v>
                </c:pt>
                <c:pt idx="12">
                  <c:v>PG/PE</c:v>
                </c:pt>
                <c:pt idx="13">
                  <c:v>PS</c:v>
                </c:pt>
              </c:strCache>
            </c:strRef>
          </c:cat>
          <c:val>
            <c:numRef>
              <c:f>plot!$C$3:$C$16</c:f>
              <c:numCache>
                <c:formatCode>General</c:formatCode>
                <c:ptCount val="14"/>
                <c:pt idx="0">
                  <c:v>0.424995368953883</c:v>
                </c:pt>
                <c:pt idx="1">
                  <c:v>0.0290994745975769</c:v>
                </c:pt>
                <c:pt idx="2">
                  <c:v>0.0458671036946969</c:v>
                </c:pt>
                <c:pt idx="3">
                  <c:v>0.0588675222505084</c:v>
                </c:pt>
                <c:pt idx="5">
                  <c:v>0.187147905679167</c:v>
                </c:pt>
                <c:pt idx="6">
                  <c:v>0.0811662722689708</c:v>
                </c:pt>
                <c:pt idx="7">
                  <c:v>0.185034341655771</c:v>
                </c:pt>
                <c:pt idx="8">
                  <c:v>0.163732088637113</c:v>
                </c:pt>
                <c:pt idx="10">
                  <c:v>0.227985340728627</c:v>
                </c:pt>
                <c:pt idx="11">
                  <c:v>0.0591753463888948</c:v>
                </c:pt>
                <c:pt idx="12">
                  <c:v>0.18095300764387</c:v>
                </c:pt>
                <c:pt idx="13">
                  <c:v>0.113365271092683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08-4005-945D-270DD26F8F78}"/>
            </c:ext>
          </c:extLst>
        </c:ser>
        <c:ser>
          <c:idx val="1"/>
          <c:order val="1"/>
          <c:tx>
            <c:strRef>
              <c:f>plot!$D$2</c:f>
              <c:strCache>
                <c:ptCount val="1"/>
                <c:pt idx="0">
                  <c:v>MY3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plot!$J$3:$J$16</c:f>
                <c:numCache>
                  <c:formatCode>General</c:formatCode>
                  <c:ptCount val="14"/>
                  <c:pt idx="0">
                    <c:v>0.0699543739127093</c:v>
                  </c:pt>
                  <c:pt idx="1">
                    <c:v>0.0136570635403076</c:v>
                  </c:pt>
                  <c:pt idx="2">
                    <c:v>0.0532924114689617</c:v>
                  </c:pt>
                  <c:pt idx="3">
                    <c:v>0.00830997022428705</c:v>
                  </c:pt>
                  <c:pt idx="5">
                    <c:v>0.0923832061339579</c:v>
                  </c:pt>
                  <c:pt idx="6">
                    <c:v>0.0224369012965459</c:v>
                  </c:pt>
                  <c:pt idx="7">
                    <c:v>0.0362529254873416</c:v>
                  </c:pt>
                  <c:pt idx="8">
                    <c:v>0.0438362140128209</c:v>
                  </c:pt>
                  <c:pt idx="10">
                    <c:v>0.0916542471843099</c:v>
                  </c:pt>
                  <c:pt idx="11">
                    <c:v>0.0156671660388014</c:v>
                  </c:pt>
                  <c:pt idx="12">
                    <c:v>0.0438790557412884</c:v>
                  </c:pt>
                  <c:pt idx="13">
                    <c:v>0.0298276227739884</c:v>
                  </c:pt>
                </c:numCache>
              </c:numRef>
            </c:plus>
            <c:minus>
              <c:numRef>
                <c:f>plot!$J$3:$J$16</c:f>
                <c:numCache>
                  <c:formatCode>General</c:formatCode>
                  <c:ptCount val="14"/>
                  <c:pt idx="0">
                    <c:v>0.0699543739127093</c:v>
                  </c:pt>
                  <c:pt idx="1">
                    <c:v>0.0136570635403076</c:v>
                  </c:pt>
                  <c:pt idx="2">
                    <c:v>0.0532924114689617</c:v>
                  </c:pt>
                  <c:pt idx="3">
                    <c:v>0.00830997022428705</c:v>
                  </c:pt>
                  <c:pt idx="5">
                    <c:v>0.0923832061339579</c:v>
                  </c:pt>
                  <c:pt idx="6">
                    <c:v>0.0224369012965459</c:v>
                  </c:pt>
                  <c:pt idx="7">
                    <c:v>0.0362529254873416</c:v>
                  </c:pt>
                  <c:pt idx="8">
                    <c:v>0.0438362140128209</c:v>
                  </c:pt>
                  <c:pt idx="10">
                    <c:v>0.0916542471843099</c:v>
                  </c:pt>
                  <c:pt idx="11">
                    <c:v>0.0156671660388014</c:v>
                  </c:pt>
                  <c:pt idx="12">
                    <c:v>0.0438790557412884</c:v>
                  </c:pt>
                  <c:pt idx="13">
                    <c:v>0.0298276227739884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plot!$B$3:$B$16</c:f>
              <c:strCache>
                <c:ptCount val="14"/>
                <c:pt idx="0">
                  <c:v>PC/PS</c:v>
                </c:pt>
                <c:pt idx="1">
                  <c:v>PE</c:v>
                </c:pt>
                <c:pt idx="2">
                  <c:v>PG/PE</c:v>
                </c:pt>
                <c:pt idx="3">
                  <c:v>PS</c:v>
                </c:pt>
                <c:pt idx="5">
                  <c:v>PC/PS</c:v>
                </c:pt>
                <c:pt idx="6">
                  <c:v>PE</c:v>
                </c:pt>
                <c:pt idx="7">
                  <c:v>PG/PE</c:v>
                </c:pt>
                <c:pt idx="8">
                  <c:v>PS</c:v>
                </c:pt>
                <c:pt idx="10">
                  <c:v>PC/PS</c:v>
                </c:pt>
                <c:pt idx="11">
                  <c:v>PE</c:v>
                </c:pt>
                <c:pt idx="12">
                  <c:v>PG/PE</c:v>
                </c:pt>
                <c:pt idx="13">
                  <c:v>PS</c:v>
                </c:pt>
              </c:strCache>
            </c:strRef>
          </c:cat>
          <c:val>
            <c:numRef>
              <c:f>plot!$D$3:$D$16</c:f>
              <c:numCache>
                <c:formatCode>General</c:formatCode>
                <c:ptCount val="14"/>
                <c:pt idx="0">
                  <c:v>0.267360731943697</c:v>
                </c:pt>
                <c:pt idx="1">
                  <c:v>0.0782589335348839</c:v>
                </c:pt>
                <c:pt idx="2">
                  <c:v>0.128187038560375</c:v>
                </c:pt>
                <c:pt idx="3">
                  <c:v>0.0908882735200299</c:v>
                </c:pt>
                <c:pt idx="5">
                  <c:v>0.290397757819419</c:v>
                </c:pt>
                <c:pt idx="6">
                  <c:v>0.0702628642459773</c:v>
                </c:pt>
                <c:pt idx="7">
                  <c:v>0.163539608290479</c:v>
                </c:pt>
                <c:pt idx="8">
                  <c:v>0.120641545903783</c:v>
                </c:pt>
                <c:pt idx="10">
                  <c:v>0.335849736433654</c:v>
                </c:pt>
                <c:pt idx="11">
                  <c:v>0.0654197602121397</c:v>
                </c:pt>
                <c:pt idx="12">
                  <c:v>0.0982968089207293</c:v>
                </c:pt>
                <c:pt idx="13">
                  <c:v>0.0802345229452011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08-4005-945D-270DD26F8F78}"/>
            </c:ext>
          </c:extLst>
        </c:ser>
        <c:ser>
          <c:idx val="2"/>
          <c:order val="2"/>
          <c:tx>
            <c:strRef>
              <c:f>plot!$E$2</c:f>
              <c:strCache>
                <c:ptCount val="1"/>
                <c:pt idx="0">
                  <c:v>MY14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plot!$K$3:$K$16</c:f>
                <c:numCache>
                  <c:formatCode>General</c:formatCode>
                  <c:ptCount val="14"/>
                  <c:pt idx="0">
                    <c:v>0.0585087702154406</c:v>
                  </c:pt>
                  <c:pt idx="1">
                    <c:v>0.0123879502238852</c:v>
                  </c:pt>
                  <c:pt idx="2">
                    <c:v>0.0440274977185982</c:v>
                  </c:pt>
                  <c:pt idx="3">
                    <c:v>0.0568420251207576</c:v>
                  </c:pt>
                  <c:pt idx="5">
                    <c:v>0.112368434654462</c:v>
                  </c:pt>
                  <c:pt idx="6">
                    <c:v>0.00849864960343806</c:v>
                  </c:pt>
                  <c:pt idx="7">
                    <c:v>0.0427434063309386</c:v>
                  </c:pt>
                  <c:pt idx="8">
                    <c:v>0.0142593950397596</c:v>
                  </c:pt>
                  <c:pt idx="10">
                    <c:v>0.103374414622925</c:v>
                  </c:pt>
                  <c:pt idx="11">
                    <c:v>0.0202261258299507</c:v>
                  </c:pt>
                  <c:pt idx="12">
                    <c:v>0.0085750862053508</c:v>
                  </c:pt>
                  <c:pt idx="13">
                    <c:v>0.0591551075119064</c:v>
                  </c:pt>
                </c:numCache>
              </c:numRef>
            </c:plus>
            <c:minus>
              <c:numRef>
                <c:f>plot!$K$3:$K$16</c:f>
                <c:numCache>
                  <c:formatCode>General</c:formatCode>
                  <c:ptCount val="14"/>
                  <c:pt idx="0">
                    <c:v>0.0585087702154406</c:v>
                  </c:pt>
                  <c:pt idx="1">
                    <c:v>0.0123879502238852</c:v>
                  </c:pt>
                  <c:pt idx="2">
                    <c:v>0.0440274977185982</c:v>
                  </c:pt>
                  <c:pt idx="3">
                    <c:v>0.0568420251207576</c:v>
                  </c:pt>
                  <c:pt idx="5">
                    <c:v>0.112368434654462</c:v>
                  </c:pt>
                  <c:pt idx="6">
                    <c:v>0.00849864960343806</c:v>
                  </c:pt>
                  <c:pt idx="7">
                    <c:v>0.0427434063309386</c:v>
                  </c:pt>
                  <c:pt idx="8">
                    <c:v>0.0142593950397596</c:v>
                  </c:pt>
                  <c:pt idx="10">
                    <c:v>0.103374414622925</c:v>
                  </c:pt>
                  <c:pt idx="11">
                    <c:v>0.0202261258299507</c:v>
                  </c:pt>
                  <c:pt idx="12">
                    <c:v>0.0085750862053508</c:v>
                  </c:pt>
                  <c:pt idx="13">
                    <c:v>0.0591551075119064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plot!$B$3:$B$16</c:f>
              <c:strCache>
                <c:ptCount val="14"/>
                <c:pt idx="0">
                  <c:v>PC/PS</c:v>
                </c:pt>
                <c:pt idx="1">
                  <c:v>PE</c:v>
                </c:pt>
                <c:pt idx="2">
                  <c:v>PG/PE</c:v>
                </c:pt>
                <c:pt idx="3">
                  <c:v>PS</c:v>
                </c:pt>
                <c:pt idx="5">
                  <c:v>PC/PS</c:v>
                </c:pt>
                <c:pt idx="6">
                  <c:v>PE</c:v>
                </c:pt>
                <c:pt idx="7">
                  <c:v>PG/PE</c:v>
                </c:pt>
                <c:pt idx="8">
                  <c:v>PS</c:v>
                </c:pt>
                <c:pt idx="10">
                  <c:v>PC/PS</c:v>
                </c:pt>
                <c:pt idx="11">
                  <c:v>PE</c:v>
                </c:pt>
                <c:pt idx="12">
                  <c:v>PG/PE</c:v>
                </c:pt>
                <c:pt idx="13">
                  <c:v>PS</c:v>
                </c:pt>
              </c:strCache>
            </c:strRef>
          </c:cat>
          <c:val>
            <c:numRef>
              <c:f>plot!$E$3:$E$16</c:f>
              <c:numCache>
                <c:formatCode>General</c:formatCode>
                <c:ptCount val="14"/>
                <c:pt idx="0">
                  <c:v>0.270996543835526</c:v>
                </c:pt>
                <c:pt idx="1">
                  <c:v>0.164965813478348</c:v>
                </c:pt>
                <c:pt idx="2">
                  <c:v>0.119363898446847</c:v>
                </c:pt>
                <c:pt idx="3">
                  <c:v>0.359788794632703</c:v>
                </c:pt>
                <c:pt idx="5">
                  <c:v>0.333906240071698</c:v>
                </c:pt>
                <c:pt idx="6">
                  <c:v>0.0875244383469814</c:v>
                </c:pt>
                <c:pt idx="7">
                  <c:v>0.158554752260444</c:v>
                </c:pt>
                <c:pt idx="8">
                  <c:v>0.143141154396528</c:v>
                </c:pt>
                <c:pt idx="10">
                  <c:v>0.353374449147255</c:v>
                </c:pt>
                <c:pt idx="11">
                  <c:v>0.103311856245561</c:v>
                </c:pt>
                <c:pt idx="12">
                  <c:v>0.16850648128816</c:v>
                </c:pt>
                <c:pt idx="13">
                  <c:v>0.150222536339077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08-4005-945D-270DD26F8F78}"/>
            </c:ext>
          </c:extLst>
        </c:ser>
        <c:ser>
          <c:idx val="3"/>
          <c:order val="3"/>
          <c:tx>
            <c:strRef>
              <c:f>plot!$F$2</c:f>
              <c:strCache>
                <c:ptCount val="1"/>
                <c:pt idx="0">
                  <c:v>MY26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plot!$L$3:$L$16</c:f>
                <c:numCache>
                  <c:formatCode>General</c:formatCode>
                  <c:ptCount val="14"/>
                  <c:pt idx="0">
                    <c:v>0.0998092239043627</c:v>
                  </c:pt>
                  <c:pt idx="1">
                    <c:v>0.0175505525924947</c:v>
                  </c:pt>
                  <c:pt idx="2">
                    <c:v>0.0616375170803156</c:v>
                  </c:pt>
                  <c:pt idx="3">
                    <c:v>0.0579931915798919</c:v>
                  </c:pt>
                  <c:pt idx="5">
                    <c:v>0.120954080997055</c:v>
                  </c:pt>
                  <c:pt idx="6">
                    <c:v>0.0512921140408948</c:v>
                  </c:pt>
                  <c:pt idx="7">
                    <c:v>0.113608674948255</c:v>
                  </c:pt>
                  <c:pt idx="8">
                    <c:v>0.0739584994539572</c:v>
                  </c:pt>
                  <c:pt idx="10">
                    <c:v>0.100589168671734</c:v>
                  </c:pt>
                  <c:pt idx="11">
                    <c:v>0.0565289907247865</c:v>
                  </c:pt>
                  <c:pt idx="12">
                    <c:v>0.0234928522322207</c:v>
                  </c:pt>
                  <c:pt idx="13">
                    <c:v>0.0197328979575952</c:v>
                  </c:pt>
                </c:numCache>
              </c:numRef>
            </c:plus>
            <c:minus>
              <c:numRef>
                <c:f>plot!$L$3:$L$16</c:f>
                <c:numCache>
                  <c:formatCode>General</c:formatCode>
                  <c:ptCount val="14"/>
                  <c:pt idx="0">
                    <c:v>0.0998092239043627</c:v>
                  </c:pt>
                  <c:pt idx="1">
                    <c:v>0.0175505525924947</c:v>
                  </c:pt>
                  <c:pt idx="2">
                    <c:v>0.0616375170803156</c:v>
                  </c:pt>
                  <c:pt idx="3">
                    <c:v>0.0579931915798919</c:v>
                  </c:pt>
                  <c:pt idx="5">
                    <c:v>0.120954080997055</c:v>
                  </c:pt>
                  <c:pt idx="6">
                    <c:v>0.0512921140408948</c:v>
                  </c:pt>
                  <c:pt idx="7">
                    <c:v>0.113608674948255</c:v>
                  </c:pt>
                  <c:pt idx="8">
                    <c:v>0.0739584994539572</c:v>
                  </c:pt>
                  <c:pt idx="10">
                    <c:v>0.100589168671734</c:v>
                  </c:pt>
                  <c:pt idx="11">
                    <c:v>0.0565289907247865</c:v>
                  </c:pt>
                  <c:pt idx="12">
                    <c:v>0.0234928522322207</c:v>
                  </c:pt>
                  <c:pt idx="13">
                    <c:v>0.0197328979575952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plot!$B$3:$B$16</c:f>
              <c:strCache>
                <c:ptCount val="14"/>
                <c:pt idx="0">
                  <c:v>PC/PS</c:v>
                </c:pt>
                <c:pt idx="1">
                  <c:v>PE</c:v>
                </c:pt>
                <c:pt idx="2">
                  <c:v>PG/PE</c:v>
                </c:pt>
                <c:pt idx="3">
                  <c:v>PS</c:v>
                </c:pt>
                <c:pt idx="5">
                  <c:v>PC/PS</c:v>
                </c:pt>
                <c:pt idx="6">
                  <c:v>PE</c:v>
                </c:pt>
                <c:pt idx="7">
                  <c:v>PG/PE</c:v>
                </c:pt>
                <c:pt idx="8">
                  <c:v>PS</c:v>
                </c:pt>
                <c:pt idx="10">
                  <c:v>PC/PS</c:v>
                </c:pt>
                <c:pt idx="11">
                  <c:v>PE</c:v>
                </c:pt>
                <c:pt idx="12">
                  <c:v>PG/PE</c:v>
                </c:pt>
                <c:pt idx="13">
                  <c:v>PS</c:v>
                </c:pt>
              </c:strCache>
            </c:strRef>
          </c:cat>
          <c:val>
            <c:numRef>
              <c:f>plot!$F$3:$F$16</c:f>
              <c:numCache>
                <c:formatCode>General</c:formatCode>
                <c:ptCount val="14"/>
                <c:pt idx="0">
                  <c:v>0.664215020822845</c:v>
                </c:pt>
                <c:pt idx="1">
                  <c:v>0.412846354304067</c:v>
                </c:pt>
                <c:pt idx="2">
                  <c:v>0.475637885339945</c:v>
                </c:pt>
                <c:pt idx="3">
                  <c:v>0.286501147923249</c:v>
                </c:pt>
                <c:pt idx="5">
                  <c:v>0.455586330162102</c:v>
                </c:pt>
                <c:pt idx="6">
                  <c:v>0.404451001935418</c:v>
                </c:pt>
                <c:pt idx="7">
                  <c:v>0.397154514856753</c:v>
                </c:pt>
                <c:pt idx="8">
                  <c:v>0.171082446545783</c:v>
                </c:pt>
                <c:pt idx="10">
                  <c:v>0.385960341322315</c:v>
                </c:pt>
                <c:pt idx="11">
                  <c:v>0.194583845200077</c:v>
                </c:pt>
                <c:pt idx="12">
                  <c:v>0.331711270023683</c:v>
                </c:pt>
                <c:pt idx="13">
                  <c:v>0.0927427251008499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08-4005-945D-270DD26F8F78}"/>
            </c:ext>
          </c:extLst>
        </c:ser>
        <c:ser>
          <c:idx val="4"/>
          <c:order val="4"/>
          <c:tx>
            <c:strRef>
              <c:f>plot!$G$2</c:f>
              <c:strCache>
                <c:ptCount val="1"/>
                <c:pt idx="0">
                  <c:v>MY29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plot!$M$3:$M$16</c:f>
                <c:numCache>
                  <c:formatCode>General</c:formatCode>
                  <c:ptCount val="14"/>
                  <c:pt idx="0">
                    <c:v>0.114717750501654</c:v>
                  </c:pt>
                  <c:pt idx="1">
                    <c:v>0.0354008545430761</c:v>
                  </c:pt>
                  <c:pt idx="2">
                    <c:v>0.0687403183322377</c:v>
                  </c:pt>
                  <c:pt idx="3">
                    <c:v>0.0929472893006427</c:v>
                  </c:pt>
                  <c:pt idx="5">
                    <c:v>0.150624323642162</c:v>
                  </c:pt>
                  <c:pt idx="6">
                    <c:v>0.0055633755794057</c:v>
                  </c:pt>
                  <c:pt idx="7">
                    <c:v>0.0139834986824569</c:v>
                  </c:pt>
                  <c:pt idx="8">
                    <c:v>0.0140500630267982</c:v>
                  </c:pt>
                  <c:pt idx="10">
                    <c:v>0.113724937809525</c:v>
                  </c:pt>
                  <c:pt idx="11">
                    <c:v>0.032000672144897</c:v>
                  </c:pt>
                  <c:pt idx="12">
                    <c:v>0.0231873328793941</c:v>
                  </c:pt>
                  <c:pt idx="13">
                    <c:v>0.0105094819657936</c:v>
                  </c:pt>
                </c:numCache>
              </c:numRef>
            </c:plus>
            <c:minus>
              <c:numRef>
                <c:f>plot!$M$3:$M$16</c:f>
                <c:numCache>
                  <c:formatCode>General</c:formatCode>
                  <c:ptCount val="14"/>
                  <c:pt idx="0">
                    <c:v>0.114717750501654</c:v>
                  </c:pt>
                  <c:pt idx="1">
                    <c:v>0.0354008545430761</c:v>
                  </c:pt>
                  <c:pt idx="2">
                    <c:v>0.0687403183322377</c:v>
                  </c:pt>
                  <c:pt idx="3">
                    <c:v>0.0929472893006427</c:v>
                  </c:pt>
                  <c:pt idx="5">
                    <c:v>0.150624323642162</c:v>
                  </c:pt>
                  <c:pt idx="6">
                    <c:v>0.0055633755794057</c:v>
                  </c:pt>
                  <c:pt idx="7">
                    <c:v>0.0139834986824569</c:v>
                  </c:pt>
                  <c:pt idx="8">
                    <c:v>0.0140500630267982</c:v>
                  </c:pt>
                  <c:pt idx="10">
                    <c:v>0.113724937809525</c:v>
                  </c:pt>
                  <c:pt idx="11">
                    <c:v>0.032000672144897</c:v>
                  </c:pt>
                  <c:pt idx="12">
                    <c:v>0.0231873328793941</c:v>
                  </c:pt>
                  <c:pt idx="13">
                    <c:v>0.0105094819657936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plot!$B$3:$B$16</c:f>
              <c:strCache>
                <c:ptCount val="14"/>
                <c:pt idx="0">
                  <c:v>PC/PS</c:v>
                </c:pt>
                <c:pt idx="1">
                  <c:v>PE</c:v>
                </c:pt>
                <c:pt idx="2">
                  <c:v>PG/PE</c:v>
                </c:pt>
                <c:pt idx="3">
                  <c:v>PS</c:v>
                </c:pt>
                <c:pt idx="5">
                  <c:v>PC/PS</c:v>
                </c:pt>
                <c:pt idx="6">
                  <c:v>PE</c:v>
                </c:pt>
                <c:pt idx="7">
                  <c:v>PG/PE</c:v>
                </c:pt>
                <c:pt idx="8">
                  <c:v>PS</c:v>
                </c:pt>
                <c:pt idx="10">
                  <c:v>PC/PS</c:v>
                </c:pt>
                <c:pt idx="11">
                  <c:v>PE</c:v>
                </c:pt>
                <c:pt idx="12">
                  <c:v>PG/PE</c:v>
                </c:pt>
                <c:pt idx="13">
                  <c:v>PS</c:v>
                </c:pt>
              </c:strCache>
            </c:strRef>
          </c:cat>
          <c:val>
            <c:numRef>
              <c:f>plot!$G$3:$G$16</c:f>
              <c:numCache>
                <c:formatCode>General</c:formatCode>
                <c:ptCount val="14"/>
                <c:pt idx="0">
                  <c:v>0.598990313805388</c:v>
                </c:pt>
                <c:pt idx="1">
                  <c:v>0.178818544639879</c:v>
                </c:pt>
                <c:pt idx="2">
                  <c:v>0.332333581569491</c:v>
                </c:pt>
                <c:pt idx="3">
                  <c:v>0.30179823634067</c:v>
                </c:pt>
                <c:pt idx="5">
                  <c:v>0.49107569497403</c:v>
                </c:pt>
                <c:pt idx="6">
                  <c:v>0.127980596951103</c:v>
                </c:pt>
                <c:pt idx="7">
                  <c:v>0.206633120749654</c:v>
                </c:pt>
                <c:pt idx="8">
                  <c:v>0.252007898737469</c:v>
                </c:pt>
                <c:pt idx="10">
                  <c:v>1.008016511679965</c:v>
                </c:pt>
                <c:pt idx="11">
                  <c:v>0.18289239159938</c:v>
                </c:pt>
                <c:pt idx="12">
                  <c:v>0.246282938995607</c:v>
                </c:pt>
                <c:pt idx="13">
                  <c:v>0.150148374274547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08-4005-945D-270DD26F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9017000"/>
        <c:axId val="-2079004424"/>
      </c:barChart>
      <c:catAx>
        <c:axId val="-2079017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0% ethanol</a:t>
                </a:r>
                <a:r>
                  <a:rPr lang="en-GB" baseline="0"/>
                  <a:t>                    6% ethanol                    10% ethanol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004424"/>
        <c:crosses val="autoZero"/>
        <c:auto val="1"/>
        <c:lblAlgn val="ctr"/>
        <c:lblOffset val="100"/>
        <c:noMultiLvlLbl val="0"/>
      </c:catAx>
      <c:valAx>
        <c:axId val="-2079004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Spot intensity</a:t>
                </a:r>
                <a:r>
                  <a:rPr lang="en-GB" baseline="0"/>
                  <a:t> relative to standard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01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'PE+PS plot'!$C$2</c:f>
              <c:strCache>
                <c:ptCount val="1"/>
                <c:pt idx="0">
                  <c:v>AJ4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'PE+PS plot'!$I$3:$I$10</c:f>
                <c:numCache>
                  <c:formatCode>General</c:formatCode>
                  <c:ptCount val="8"/>
                  <c:pt idx="0">
                    <c:v>0.00835540322564179</c:v>
                  </c:pt>
                  <c:pt idx="1">
                    <c:v>0.0117789203313492</c:v>
                  </c:pt>
                  <c:pt idx="3">
                    <c:v>0.0252408402696622</c:v>
                  </c:pt>
                  <c:pt idx="4">
                    <c:v>0.0361851509670674</c:v>
                  </c:pt>
                  <c:pt idx="6">
                    <c:v>0.0197314918595708</c:v>
                  </c:pt>
                  <c:pt idx="7">
                    <c:v>0.0315205665929721</c:v>
                  </c:pt>
                </c:numCache>
              </c:numRef>
            </c:plus>
            <c:minus>
              <c:numRef>
                <c:f>'PE+PS plot'!$I$3:$I$10</c:f>
                <c:numCache>
                  <c:formatCode>General</c:formatCode>
                  <c:ptCount val="8"/>
                  <c:pt idx="0">
                    <c:v>0.00835540322564179</c:v>
                  </c:pt>
                  <c:pt idx="1">
                    <c:v>0.0117789203313492</c:v>
                  </c:pt>
                  <c:pt idx="3">
                    <c:v>0.0252408402696622</c:v>
                  </c:pt>
                  <c:pt idx="4">
                    <c:v>0.0361851509670674</c:v>
                  </c:pt>
                  <c:pt idx="6">
                    <c:v>0.0197314918595708</c:v>
                  </c:pt>
                  <c:pt idx="7">
                    <c:v>0.0315205665929721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'PE+PS plot'!$B$3:$B$10</c:f>
              <c:strCache>
                <c:ptCount val="8"/>
                <c:pt idx="0">
                  <c:v>PE</c:v>
                </c:pt>
                <c:pt idx="1">
                  <c:v>PS</c:v>
                </c:pt>
                <c:pt idx="3">
                  <c:v>PE</c:v>
                </c:pt>
                <c:pt idx="4">
                  <c:v>PS</c:v>
                </c:pt>
                <c:pt idx="6">
                  <c:v>PE</c:v>
                </c:pt>
                <c:pt idx="7">
                  <c:v>PS</c:v>
                </c:pt>
              </c:strCache>
            </c:strRef>
          </c:cat>
          <c:val>
            <c:numRef>
              <c:f>'PE+PS plot'!$C$3:$C$10</c:f>
              <c:numCache>
                <c:formatCode>General</c:formatCode>
                <c:ptCount val="8"/>
                <c:pt idx="0">
                  <c:v>0.0290994745975769</c:v>
                </c:pt>
                <c:pt idx="1">
                  <c:v>0.0588675222505084</c:v>
                </c:pt>
                <c:pt idx="3">
                  <c:v>0.0811662722689708</c:v>
                </c:pt>
                <c:pt idx="4">
                  <c:v>0.163732088637113</c:v>
                </c:pt>
                <c:pt idx="6">
                  <c:v>0.0591753463888948</c:v>
                </c:pt>
                <c:pt idx="7">
                  <c:v>0.113365271092683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08-4005-945D-270DD26F8F78}"/>
            </c:ext>
          </c:extLst>
        </c:ser>
        <c:ser>
          <c:idx val="1"/>
          <c:order val="1"/>
          <c:tx>
            <c:strRef>
              <c:f>'PE+PS plot'!$D$2</c:f>
              <c:strCache>
                <c:ptCount val="1"/>
                <c:pt idx="0">
                  <c:v>MY3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'PE+PS plot'!$J$3:$J$10</c:f>
                <c:numCache>
                  <c:formatCode>General</c:formatCode>
                  <c:ptCount val="8"/>
                  <c:pt idx="0">
                    <c:v>0.0136570635403076</c:v>
                  </c:pt>
                  <c:pt idx="1">
                    <c:v>0.00830997022428705</c:v>
                  </c:pt>
                  <c:pt idx="3">
                    <c:v>0.0224369012965459</c:v>
                  </c:pt>
                  <c:pt idx="4">
                    <c:v>0.0438362140128209</c:v>
                  </c:pt>
                  <c:pt idx="6">
                    <c:v>0.0156671660388014</c:v>
                  </c:pt>
                  <c:pt idx="7">
                    <c:v>0.0298276227739884</c:v>
                  </c:pt>
                </c:numCache>
              </c:numRef>
            </c:plus>
            <c:minus>
              <c:numRef>
                <c:f>'PE+PS plot'!$J$3:$J$10</c:f>
                <c:numCache>
                  <c:formatCode>General</c:formatCode>
                  <c:ptCount val="8"/>
                  <c:pt idx="0">
                    <c:v>0.0136570635403076</c:v>
                  </c:pt>
                  <c:pt idx="1">
                    <c:v>0.00830997022428705</c:v>
                  </c:pt>
                  <c:pt idx="3">
                    <c:v>0.0224369012965459</c:v>
                  </c:pt>
                  <c:pt idx="4">
                    <c:v>0.0438362140128209</c:v>
                  </c:pt>
                  <c:pt idx="6">
                    <c:v>0.0156671660388014</c:v>
                  </c:pt>
                  <c:pt idx="7">
                    <c:v>0.0298276227739884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'PE+PS plot'!$B$3:$B$10</c:f>
              <c:strCache>
                <c:ptCount val="8"/>
                <c:pt idx="0">
                  <c:v>PE</c:v>
                </c:pt>
                <c:pt idx="1">
                  <c:v>PS</c:v>
                </c:pt>
                <c:pt idx="3">
                  <c:v>PE</c:v>
                </c:pt>
                <c:pt idx="4">
                  <c:v>PS</c:v>
                </c:pt>
                <c:pt idx="6">
                  <c:v>PE</c:v>
                </c:pt>
                <c:pt idx="7">
                  <c:v>PS</c:v>
                </c:pt>
              </c:strCache>
            </c:strRef>
          </c:cat>
          <c:val>
            <c:numRef>
              <c:f>'PE+PS plot'!$D$3:$D$10</c:f>
              <c:numCache>
                <c:formatCode>General</c:formatCode>
                <c:ptCount val="8"/>
                <c:pt idx="0">
                  <c:v>0.0782589335348839</c:v>
                </c:pt>
                <c:pt idx="1">
                  <c:v>0.0908882735200299</c:v>
                </c:pt>
                <c:pt idx="3">
                  <c:v>0.0702628642459773</c:v>
                </c:pt>
                <c:pt idx="4">
                  <c:v>0.120641545903783</c:v>
                </c:pt>
                <c:pt idx="6">
                  <c:v>0.0654197602121397</c:v>
                </c:pt>
                <c:pt idx="7">
                  <c:v>0.0802345229452011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08-4005-945D-270DD26F8F78}"/>
            </c:ext>
          </c:extLst>
        </c:ser>
        <c:ser>
          <c:idx val="2"/>
          <c:order val="2"/>
          <c:tx>
            <c:strRef>
              <c:f>'PE+PS plot'!$E$2</c:f>
              <c:strCache>
                <c:ptCount val="1"/>
                <c:pt idx="0">
                  <c:v>MY14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'PE+PS plot'!$K$3:$K$10</c:f>
                <c:numCache>
                  <c:formatCode>General</c:formatCode>
                  <c:ptCount val="8"/>
                  <c:pt idx="0">
                    <c:v>0.0123879502238852</c:v>
                  </c:pt>
                  <c:pt idx="1">
                    <c:v>0.0568420251207576</c:v>
                  </c:pt>
                  <c:pt idx="3">
                    <c:v>0.00849864960343806</c:v>
                  </c:pt>
                  <c:pt idx="4">
                    <c:v>0.0142593950397596</c:v>
                  </c:pt>
                  <c:pt idx="6">
                    <c:v>0.0202261258299507</c:v>
                  </c:pt>
                  <c:pt idx="7">
                    <c:v>0.0591551075119064</c:v>
                  </c:pt>
                </c:numCache>
              </c:numRef>
            </c:plus>
            <c:minus>
              <c:numRef>
                <c:f>'PE+PS plot'!$K$3:$K$10</c:f>
                <c:numCache>
                  <c:formatCode>General</c:formatCode>
                  <c:ptCount val="8"/>
                  <c:pt idx="0">
                    <c:v>0.0123879502238852</c:v>
                  </c:pt>
                  <c:pt idx="1">
                    <c:v>0.0568420251207576</c:v>
                  </c:pt>
                  <c:pt idx="3">
                    <c:v>0.00849864960343806</c:v>
                  </c:pt>
                  <c:pt idx="4">
                    <c:v>0.0142593950397596</c:v>
                  </c:pt>
                  <c:pt idx="6">
                    <c:v>0.0202261258299507</c:v>
                  </c:pt>
                  <c:pt idx="7">
                    <c:v>0.0591551075119064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'PE+PS plot'!$B$3:$B$10</c:f>
              <c:strCache>
                <c:ptCount val="8"/>
                <c:pt idx="0">
                  <c:v>PE</c:v>
                </c:pt>
                <c:pt idx="1">
                  <c:v>PS</c:v>
                </c:pt>
                <c:pt idx="3">
                  <c:v>PE</c:v>
                </c:pt>
                <c:pt idx="4">
                  <c:v>PS</c:v>
                </c:pt>
                <c:pt idx="6">
                  <c:v>PE</c:v>
                </c:pt>
                <c:pt idx="7">
                  <c:v>PS</c:v>
                </c:pt>
              </c:strCache>
            </c:strRef>
          </c:cat>
          <c:val>
            <c:numRef>
              <c:f>'PE+PS plot'!$E$3:$E$10</c:f>
              <c:numCache>
                <c:formatCode>General</c:formatCode>
                <c:ptCount val="8"/>
                <c:pt idx="0">
                  <c:v>0.164965813478348</c:v>
                </c:pt>
                <c:pt idx="1">
                  <c:v>0.359788794632703</c:v>
                </c:pt>
                <c:pt idx="3">
                  <c:v>0.0875244383469814</c:v>
                </c:pt>
                <c:pt idx="4">
                  <c:v>0.143141154396528</c:v>
                </c:pt>
                <c:pt idx="6">
                  <c:v>0.103311856245561</c:v>
                </c:pt>
                <c:pt idx="7">
                  <c:v>0.150222536339077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08-4005-945D-270DD26F8F78}"/>
            </c:ext>
          </c:extLst>
        </c:ser>
        <c:ser>
          <c:idx val="3"/>
          <c:order val="3"/>
          <c:tx>
            <c:strRef>
              <c:f>'PE+PS plot'!$F$2</c:f>
              <c:strCache>
                <c:ptCount val="1"/>
                <c:pt idx="0">
                  <c:v>MY26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'PE+PS plot'!$L$3:$L$10</c:f>
                <c:numCache>
                  <c:formatCode>General</c:formatCode>
                  <c:ptCount val="8"/>
                  <c:pt idx="0">
                    <c:v>0.0175505525924947</c:v>
                  </c:pt>
                  <c:pt idx="1">
                    <c:v>0.0579931915798919</c:v>
                  </c:pt>
                  <c:pt idx="3">
                    <c:v>0.0512921140408948</c:v>
                  </c:pt>
                  <c:pt idx="4">
                    <c:v>0.0739584994539572</c:v>
                  </c:pt>
                  <c:pt idx="6">
                    <c:v>0.0565289907247865</c:v>
                  </c:pt>
                  <c:pt idx="7">
                    <c:v>0.0197328979575952</c:v>
                  </c:pt>
                </c:numCache>
              </c:numRef>
            </c:plus>
            <c:minus>
              <c:numRef>
                <c:f>'PE+PS plot'!$L$3:$L$10</c:f>
                <c:numCache>
                  <c:formatCode>General</c:formatCode>
                  <c:ptCount val="8"/>
                  <c:pt idx="0">
                    <c:v>0.0175505525924947</c:v>
                  </c:pt>
                  <c:pt idx="1">
                    <c:v>0.0579931915798919</c:v>
                  </c:pt>
                  <c:pt idx="3">
                    <c:v>0.0512921140408948</c:v>
                  </c:pt>
                  <c:pt idx="4">
                    <c:v>0.0739584994539572</c:v>
                  </c:pt>
                  <c:pt idx="6">
                    <c:v>0.0565289907247865</c:v>
                  </c:pt>
                  <c:pt idx="7">
                    <c:v>0.0197328979575952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'PE+PS plot'!$B$3:$B$10</c:f>
              <c:strCache>
                <c:ptCount val="8"/>
                <c:pt idx="0">
                  <c:v>PE</c:v>
                </c:pt>
                <c:pt idx="1">
                  <c:v>PS</c:v>
                </c:pt>
                <c:pt idx="3">
                  <c:v>PE</c:v>
                </c:pt>
                <c:pt idx="4">
                  <c:v>PS</c:v>
                </c:pt>
                <c:pt idx="6">
                  <c:v>PE</c:v>
                </c:pt>
                <c:pt idx="7">
                  <c:v>PS</c:v>
                </c:pt>
              </c:strCache>
            </c:strRef>
          </c:cat>
          <c:val>
            <c:numRef>
              <c:f>'PE+PS plot'!$F$3:$F$10</c:f>
              <c:numCache>
                <c:formatCode>General</c:formatCode>
                <c:ptCount val="8"/>
                <c:pt idx="0">
                  <c:v>0.412846354304067</c:v>
                </c:pt>
                <c:pt idx="1">
                  <c:v>0.286501147923249</c:v>
                </c:pt>
                <c:pt idx="3">
                  <c:v>0.404451001935418</c:v>
                </c:pt>
                <c:pt idx="4">
                  <c:v>0.171082446545783</c:v>
                </c:pt>
                <c:pt idx="6">
                  <c:v>0.194583845200077</c:v>
                </c:pt>
                <c:pt idx="7">
                  <c:v>0.0927427251008499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08-4005-945D-270DD26F8F78}"/>
            </c:ext>
          </c:extLst>
        </c:ser>
        <c:ser>
          <c:idx val="4"/>
          <c:order val="4"/>
          <c:tx>
            <c:strRef>
              <c:f>'PE+PS plot'!$G$2</c:f>
              <c:strCache>
                <c:ptCount val="1"/>
                <c:pt idx="0">
                  <c:v>MY29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'PE+PS plot'!$M$3:$M$10</c:f>
                <c:numCache>
                  <c:formatCode>General</c:formatCode>
                  <c:ptCount val="8"/>
                  <c:pt idx="0">
                    <c:v>0.0354008545430761</c:v>
                  </c:pt>
                  <c:pt idx="1">
                    <c:v>0.0929472893006427</c:v>
                  </c:pt>
                  <c:pt idx="3">
                    <c:v>0.0055633755794057</c:v>
                  </c:pt>
                  <c:pt idx="4">
                    <c:v>0.0140500630267982</c:v>
                  </c:pt>
                  <c:pt idx="6">
                    <c:v>0.032000672144897</c:v>
                  </c:pt>
                  <c:pt idx="7">
                    <c:v>0.0105094819657936</c:v>
                  </c:pt>
                </c:numCache>
              </c:numRef>
            </c:plus>
            <c:minus>
              <c:numRef>
                <c:f>'PE+PS plot'!$M$3:$M$10</c:f>
                <c:numCache>
                  <c:formatCode>General</c:formatCode>
                  <c:ptCount val="8"/>
                  <c:pt idx="0">
                    <c:v>0.0354008545430761</c:v>
                  </c:pt>
                  <c:pt idx="1">
                    <c:v>0.0929472893006427</c:v>
                  </c:pt>
                  <c:pt idx="3">
                    <c:v>0.0055633755794057</c:v>
                  </c:pt>
                  <c:pt idx="4">
                    <c:v>0.0140500630267982</c:v>
                  </c:pt>
                  <c:pt idx="6">
                    <c:v>0.032000672144897</c:v>
                  </c:pt>
                  <c:pt idx="7">
                    <c:v>0.0105094819657936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'PE+PS plot'!$B$3:$B$10</c:f>
              <c:strCache>
                <c:ptCount val="8"/>
                <c:pt idx="0">
                  <c:v>PE</c:v>
                </c:pt>
                <c:pt idx="1">
                  <c:v>PS</c:v>
                </c:pt>
                <c:pt idx="3">
                  <c:v>PE</c:v>
                </c:pt>
                <c:pt idx="4">
                  <c:v>PS</c:v>
                </c:pt>
                <c:pt idx="6">
                  <c:v>PE</c:v>
                </c:pt>
                <c:pt idx="7">
                  <c:v>PS</c:v>
                </c:pt>
              </c:strCache>
            </c:strRef>
          </c:cat>
          <c:val>
            <c:numRef>
              <c:f>'PE+PS plot'!$G$3:$G$10</c:f>
              <c:numCache>
                <c:formatCode>General</c:formatCode>
                <c:ptCount val="8"/>
                <c:pt idx="0">
                  <c:v>0.178818544639879</c:v>
                </c:pt>
                <c:pt idx="1">
                  <c:v>0.30179823634067</c:v>
                </c:pt>
                <c:pt idx="3">
                  <c:v>0.127980596951103</c:v>
                </c:pt>
                <c:pt idx="4">
                  <c:v>0.252007898737469</c:v>
                </c:pt>
                <c:pt idx="6">
                  <c:v>0.18289239159938</c:v>
                </c:pt>
                <c:pt idx="7">
                  <c:v>0.150148374274547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08-4005-945D-270DD26F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8917752"/>
        <c:axId val="-2078910984"/>
      </c:barChart>
      <c:catAx>
        <c:axId val="-2078917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0% ethanol</a:t>
                </a:r>
                <a:r>
                  <a:rPr lang="en-GB" baseline="0"/>
                  <a:t>                    6% ethanol                    10% ethanol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910984"/>
        <c:crosses val="autoZero"/>
        <c:auto val="1"/>
        <c:lblAlgn val="ctr"/>
        <c:lblOffset val="100"/>
        <c:noMultiLvlLbl val="0"/>
      </c:catAx>
      <c:valAx>
        <c:axId val="-2078910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Spot intensity</a:t>
                </a:r>
                <a:r>
                  <a:rPr lang="en-GB" baseline="0"/>
                  <a:t> relative to standard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0250836120401338"/>
              <c:y val="0.07171650509004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91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</c:v>
          </c:tx>
          <c:invertIfNegative val="0"/>
          <c:errBars>
            <c:errBarType val="both"/>
            <c:errValType val="cust"/>
            <c:noEndCap val="0"/>
            <c:plus>
              <c:numRef>
                <c:f>'PE+PS plot'!$R$3:$R$7</c:f>
                <c:numCache>
                  <c:formatCode>General</c:formatCode>
                  <c:ptCount val="5"/>
                  <c:pt idx="0">
                    <c:v>0.00835540322564179</c:v>
                  </c:pt>
                  <c:pt idx="1">
                    <c:v>0.0136570635403076</c:v>
                  </c:pt>
                  <c:pt idx="2">
                    <c:v>0.0123879502238852</c:v>
                  </c:pt>
                  <c:pt idx="3">
                    <c:v>0.0175505525924947</c:v>
                  </c:pt>
                  <c:pt idx="4">
                    <c:v>0.0354008545430761</c:v>
                  </c:pt>
                </c:numCache>
              </c:numRef>
            </c:plus>
            <c:minus>
              <c:numRef>
                <c:f>'PE+PS plot'!$R$3:$R$7</c:f>
                <c:numCache>
                  <c:formatCode>General</c:formatCode>
                  <c:ptCount val="5"/>
                  <c:pt idx="0">
                    <c:v>0.00835540322564179</c:v>
                  </c:pt>
                  <c:pt idx="1">
                    <c:v>0.0136570635403076</c:v>
                  </c:pt>
                  <c:pt idx="2">
                    <c:v>0.0123879502238852</c:v>
                  </c:pt>
                  <c:pt idx="3">
                    <c:v>0.0175505525924947</c:v>
                  </c:pt>
                  <c:pt idx="4">
                    <c:v>0.0354008545430761</c:v>
                  </c:pt>
                </c:numCache>
              </c:numRef>
            </c:minus>
          </c:errBars>
          <c:cat>
            <c:strRef>
              <c:f>'PE+PS plot'!$P$3:$P$7</c:f>
              <c:strCache>
                <c:ptCount val="5"/>
                <c:pt idx="0">
                  <c:v>AJ4</c:v>
                </c:pt>
                <c:pt idx="1">
                  <c:v>MY3</c:v>
                </c:pt>
                <c:pt idx="2">
                  <c:v>MY14</c:v>
                </c:pt>
                <c:pt idx="3">
                  <c:v>MY26</c:v>
                </c:pt>
                <c:pt idx="4">
                  <c:v>MY29</c:v>
                </c:pt>
              </c:strCache>
            </c:strRef>
          </c:cat>
          <c:val>
            <c:numRef>
              <c:f>'PE+PS plot'!$Q$3:$Q$7</c:f>
              <c:numCache>
                <c:formatCode>General</c:formatCode>
                <c:ptCount val="5"/>
                <c:pt idx="0">
                  <c:v>0.0290994745975769</c:v>
                </c:pt>
                <c:pt idx="1">
                  <c:v>0.0782589335348839</c:v>
                </c:pt>
                <c:pt idx="2">
                  <c:v>0.164965813478348</c:v>
                </c:pt>
                <c:pt idx="3">
                  <c:v>0.412846354304067</c:v>
                </c:pt>
                <c:pt idx="4">
                  <c:v>0.178818544639879</c:v>
                </c:pt>
              </c:numCache>
            </c:numRef>
          </c:val>
        </c:ser>
        <c:ser>
          <c:idx val="1"/>
          <c:order val="1"/>
          <c:tx>
            <c:v>PS</c:v>
          </c:tx>
          <c:invertIfNegative val="0"/>
          <c:errBars>
            <c:errBarType val="both"/>
            <c:errValType val="cust"/>
            <c:noEndCap val="0"/>
            <c:plus>
              <c:numRef>
                <c:f>'PE+PS plot'!$R$10:$R$14</c:f>
                <c:numCache>
                  <c:formatCode>General</c:formatCode>
                  <c:ptCount val="5"/>
                  <c:pt idx="0">
                    <c:v>0.0117789203313492</c:v>
                  </c:pt>
                  <c:pt idx="1">
                    <c:v>0.00830997022428705</c:v>
                  </c:pt>
                  <c:pt idx="2">
                    <c:v>0.0568420251207576</c:v>
                  </c:pt>
                  <c:pt idx="3">
                    <c:v>0.0579931915798919</c:v>
                  </c:pt>
                  <c:pt idx="4">
                    <c:v>0.0929472893006427</c:v>
                  </c:pt>
                </c:numCache>
              </c:numRef>
            </c:plus>
            <c:minus>
              <c:numRef>
                <c:f>'PE+PS plot'!$R$10:$R$14</c:f>
                <c:numCache>
                  <c:formatCode>General</c:formatCode>
                  <c:ptCount val="5"/>
                  <c:pt idx="0">
                    <c:v>0.0117789203313492</c:v>
                  </c:pt>
                  <c:pt idx="1">
                    <c:v>0.00830997022428705</c:v>
                  </c:pt>
                  <c:pt idx="2">
                    <c:v>0.0568420251207576</c:v>
                  </c:pt>
                  <c:pt idx="3">
                    <c:v>0.0579931915798919</c:v>
                  </c:pt>
                  <c:pt idx="4">
                    <c:v>0.0929472893006427</c:v>
                  </c:pt>
                </c:numCache>
              </c:numRef>
            </c:minus>
          </c:errBars>
          <c:val>
            <c:numRef>
              <c:f>'PE+PS plot'!$Q$10:$Q$14</c:f>
              <c:numCache>
                <c:formatCode>General</c:formatCode>
                <c:ptCount val="5"/>
                <c:pt idx="0">
                  <c:v>0.0588675222505084</c:v>
                </c:pt>
                <c:pt idx="1">
                  <c:v>0.0908882735200299</c:v>
                </c:pt>
                <c:pt idx="2">
                  <c:v>0.359788794632703</c:v>
                </c:pt>
                <c:pt idx="3">
                  <c:v>0.286501147923249</c:v>
                </c:pt>
                <c:pt idx="4">
                  <c:v>0.30179823634067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886968"/>
        <c:axId val="-2078883992"/>
      </c:barChart>
      <c:catAx>
        <c:axId val="-20788869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8883992"/>
        <c:crosses val="autoZero"/>
        <c:auto val="1"/>
        <c:lblAlgn val="ctr"/>
        <c:lblOffset val="100"/>
        <c:noMultiLvlLbl val="0"/>
      </c:catAx>
      <c:valAx>
        <c:axId val="-2078883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Spot</a:t>
                </a:r>
                <a:r>
                  <a:rPr lang="en-US" baseline="0"/>
                  <a:t> intensity relative to standard</a:t>
                </a:r>
              </a:p>
            </c:rich>
          </c:tx>
          <c:layout>
            <c:manualLayout>
              <c:xMode val="edge"/>
              <c:yMode val="edge"/>
              <c:x val="0.0222222222222222"/>
              <c:y val="0.1201625838436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78886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16</xdr:row>
      <xdr:rowOff>186690</xdr:rowOff>
    </xdr:from>
    <xdr:to>
      <xdr:col>8</xdr:col>
      <xdr:colOff>15240</xdr:colOff>
      <xdr:row>30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12</xdr:row>
      <xdr:rowOff>34290</xdr:rowOff>
    </xdr:from>
    <xdr:to>
      <xdr:col>8</xdr:col>
      <xdr:colOff>15240</xdr:colOff>
      <xdr:row>26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393700</xdr:colOff>
      <xdr:row>10</xdr:row>
      <xdr:rowOff>177800</xdr:rowOff>
    </xdr:from>
    <xdr:to>
      <xdr:col>13</xdr:col>
      <xdr:colOff>711200</xdr:colOff>
      <xdr:row>25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31" sqref="G31:I33"/>
    </sheetView>
  </sheetViews>
  <sheetFormatPr baseColWidth="10" defaultColWidth="11.1640625" defaultRowHeight="15" x14ac:dyDescent="0"/>
  <sheetData>
    <row r="1" spans="1:9">
      <c r="A1" t="s">
        <v>0</v>
      </c>
      <c r="B1" t="s">
        <v>3</v>
      </c>
      <c r="G1" t="s">
        <v>17</v>
      </c>
    </row>
    <row r="2" spans="1:9">
      <c r="A2" t="s">
        <v>2</v>
      </c>
      <c r="B2">
        <v>0</v>
      </c>
      <c r="C2">
        <v>6</v>
      </c>
      <c r="D2">
        <v>10</v>
      </c>
      <c r="E2" t="s">
        <v>1</v>
      </c>
    </row>
    <row r="3" spans="1:9">
      <c r="A3">
        <v>1</v>
      </c>
      <c r="B3">
        <v>518.60699999999997</v>
      </c>
      <c r="C3">
        <v>3391.79</v>
      </c>
      <c r="D3">
        <v>1369.0920000000001</v>
      </c>
      <c r="E3">
        <v>34646.078000000001</v>
      </c>
      <c r="G3">
        <f>B3/E3</f>
        <v>1.4968707280518157E-2</v>
      </c>
      <c r="H3">
        <f>C3/E3</f>
        <v>9.7898238294100701E-2</v>
      </c>
      <c r="I3">
        <f>D3/E3</f>
        <v>3.9516507467309864E-2</v>
      </c>
    </row>
    <row r="4" spans="1:9">
      <c r="A4">
        <v>2</v>
      </c>
      <c r="B4">
        <v>1519.5060000000001</v>
      </c>
      <c r="C4">
        <v>3949.3969999999999</v>
      </c>
      <c r="D4">
        <v>3415.8110000000001</v>
      </c>
      <c r="G4">
        <f>B4/E3</f>
        <v>4.3857951252086892E-2</v>
      </c>
      <c r="H4">
        <f>C4/E3</f>
        <v>0.1139926141134936</v>
      </c>
      <c r="I4">
        <f>D4/E3</f>
        <v>9.8591563524159931E-2</v>
      </c>
    </row>
    <row r="5" spans="1:9">
      <c r="A5">
        <v>3</v>
      </c>
      <c r="B5">
        <v>986.43499999999995</v>
      </c>
      <c r="C5">
        <v>1095.0920000000001</v>
      </c>
      <c r="D5">
        <v>1365.6780000000001</v>
      </c>
      <c r="G5">
        <f>B5/E3</f>
        <v>2.8471765260125546E-2</v>
      </c>
      <c r="H5">
        <f>C5/E3</f>
        <v>3.1607964399318157E-2</v>
      </c>
      <c r="I5">
        <f>D5/E3</f>
        <v>3.9417968175214521E-2</v>
      </c>
    </row>
    <row r="6" spans="1:9">
      <c r="F6" t="s">
        <v>18</v>
      </c>
      <c r="G6">
        <f>AVERAGE(G3:G5)</f>
        <v>2.9099474597576863E-2</v>
      </c>
      <c r="H6">
        <f t="shared" ref="H6:I6" si="0">AVERAGE(H3:H5)</f>
        <v>8.1166272268970815E-2</v>
      </c>
      <c r="I6">
        <f t="shared" si="0"/>
        <v>5.9175346388894767E-2</v>
      </c>
    </row>
    <row r="7" spans="1:9">
      <c r="F7" t="s">
        <v>19</v>
      </c>
      <c r="G7">
        <f>STDEV(G3:G5)</f>
        <v>1.4454847580360296E-2</v>
      </c>
      <c r="H7">
        <f t="shared" ref="H7:I7" si="1">STDEV(H3:H5)</f>
        <v>4.3666653666515613E-2</v>
      </c>
      <c r="I7">
        <f t="shared" si="1"/>
        <v>3.4135480917057551E-2</v>
      </c>
    </row>
    <row r="8" spans="1:9">
      <c r="F8" t="s">
        <v>20</v>
      </c>
      <c r="G8">
        <f>G7/1.73</f>
        <v>8.3554032256417891E-3</v>
      </c>
      <c r="H8">
        <f t="shared" ref="H8:I8" si="2">H7/1.73</f>
        <v>2.5240840269662203E-2</v>
      </c>
      <c r="I8">
        <f t="shared" si="2"/>
        <v>1.9731491859570838E-2</v>
      </c>
    </row>
    <row r="10" spans="1:9">
      <c r="A10" t="s">
        <v>0</v>
      </c>
      <c r="B10" t="s">
        <v>3</v>
      </c>
    </row>
    <row r="11" spans="1:9">
      <c r="A11" t="s">
        <v>4</v>
      </c>
      <c r="B11">
        <v>0</v>
      </c>
      <c r="C11">
        <v>6</v>
      </c>
      <c r="D11">
        <v>10</v>
      </c>
      <c r="E11" t="s">
        <v>1</v>
      </c>
    </row>
    <row r="12" spans="1:9">
      <c r="A12">
        <v>1</v>
      </c>
      <c r="B12">
        <v>1000.556</v>
      </c>
      <c r="C12">
        <v>4506.4179999999997</v>
      </c>
      <c r="D12">
        <v>2697.7190000000001</v>
      </c>
      <c r="E12">
        <v>28312.986000000001</v>
      </c>
      <c r="G12">
        <f>B12/E12</f>
        <v>3.5339119653433941E-2</v>
      </c>
      <c r="H12">
        <f>C12/E12</f>
        <v>0.15916434953204864</v>
      </c>
      <c r="I12">
        <f>D12/E12</f>
        <v>9.5282037719370188E-2</v>
      </c>
    </row>
    <row r="13" spans="1:9">
      <c r="A13">
        <v>2</v>
      </c>
      <c r="B13">
        <v>1993.184</v>
      </c>
      <c r="C13">
        <v>6469.2669999999998</v>
      </c>
      <c r="D13">
        <v>1986.82</v>
      </c>
      <c r="G13">
        <f>B13/E12</f>
        <v>7.0398226453401977E-2</v>
      </c>
      <c r="H13">
        <f>C13/E12</f>
        <v>0.22849115949833054</v>
      </c>
      <c r="I13">
        <f>D13/E12</f>
        <v>7.0173453269817596E-2</v>
      </c>
    </row>
    <row r="14" spans="1:9">
      <c r="A14">
        <v>3</v>
      </c>
      <c r="B14">
        <v>2006.4059999999999</v>
      </c>
      <c r="C14">
        <v>2931.5479999999998</v>
      </c>
      <c r="D14">
        <v>4944.5889999999999</v>
      </c>
      <c r="G14">
        <f>B14/E12</f>
        <v>7.0865220644689322E-2</v>
      </c>
      <c r="H14">
        <f>C14/E12</f>
        <v>0.10354075688095914</v>
      </c>
      <c r="I14">
        <f>D14/E12</f>
        <v>0.17464032228886067</v>
      </c>
    </row>
    <row r="15" spans="1:9">
      <c r="F15" t="s">
        <v>18</v>
      </c>
      <c r="G15">
        <f>AVERAGE(G12:G14)</f>
        <v>5.8867522250508418E-2</v>
      </c>
      <c r="H15">
        <f t="shared" ref="H15:I15" si="3">AVERAGE(H12:H14)</f>
        <v>0.16373208863711278</v>
      </c>
      <c r="I15">
        <f t="shared" si="3"/>
        <v>0.11336527109268281</v>
      </c>
    </row>
    <row r="16" spans="1:9">
      <c r="F16" t="s">
        <v>19</v>
      </c>
      <c r="G16">
        <f>STDEV(G12:G14)</f>
        <v>2.0377532173234052E-2</v>
      </c>
      <c r="H16">
        <f t="shared" ref="H16:I16" si="4">STDEV(H12:H14)</f>
        <v>6.2600311173026557E-2</v>
      </c>
      <c r="I16">
        <f t="shared" si="4"/>
        <v>5.4530580205841776E-2</v>
      </c>
    </row>
    <row r="17" spans="1:9">
      <c r="F17" t="s">
        <v>20</v>
      </c>
      <c r="G17">
        <f>G16/1.73</f>
        <v>1.1778920331349163E-2</v>
      </c>
      <c r="H17">
        <f t="shared" ref="H17:I17" si="5">H16/1.73</f>
        <v>3.6185150967067377E-2</v>
      </c>
      <c r="I17">
        <f t="shared" si="5"/>
        <v>3.1520566592972123E-2</v>
      </c>
    </row>
    <row r="18" spans="1:9">
      <c r="A18" t="s">
        <v>0</v>
      </c>
      <c r="B18" t="s">
        <v>5</v>
      </c>
    </row>
    <row r="19" spans="1:9">
      <c r="A19" t="s">
        <v>7</v>
      </c>
      <c r="B19">
        <v>0</v>
      </c>
      <c r="C19">
        <v>6</v>
      </c>
      <c r="D19">
        <v>10</v>
      </c>
      <c r="E19" t="s">
        <v>1</v>
      </c>
    </row>
    <row r="20" spans="1:9">
      <c r="A20">
        <v>1</v>
      </c>
      <c r="B20">
        <v>8420.1869999999999</v>
      </c>
      <c r="C20">
        <v>8707.8439999999991</v>
      </c>
      <c r="D20">
        <v>8365.9740000000002</v>
      </c>
      <c r="E20">
        <v>35233.22</v>
      </c>
      <c r="F20" t="s">
        <v>16</v>
      </c>
      <c r="G20">
        <f>B20/E20</f>
        <v>0.23898431650584306</v>
      </c>
      <c r="H20">
        <f>C20/E20</f>
        <v>0.24714868524648043</v>
      </c>
      <c r="I20">
        <f>D20/E20</f>
        <v>0.2374456265989881</v>
      </c>
    </row>
    <row r="21" spans="1:9">
      <c r="A21">
        <v>2</v>
      </c>
      <c r="B21">
        <v>12044.823</v>
      </c>
      <c r="C21">
        <v>6509.2169999999996</v>
      </c>
      <c r="D21">
        <v>6345.0540000000001</v>
      </c>
      <c r="G21">
        <f>B21/E20</f>
        <v>0.34185984136562031</v>
      </c>
      <c r="H21">
        <f>C21/E20</f>
        <v>0.18474658291237642</v>
      </c>
      <c r="I21">
        <f>D21/E20</f>
        <v>0.18008725855882601</v>
      </c>
    </row>
    <row r="22" spans="1:9">
      <c r="A22">
        <v>3</v>
      </c>
      <c r="B22">
        <v>24456.856</v>
      </c>
      <c r="C22">
        <v>4564.4089999999997</v>
      </c>
      <c r="D22">
        <v>9386.9449999999997</v>
      </c>
      <c r="G22">
        <f>B22/E20</f>
        <v>0.69414194899018589</v>
      </c>
      <c r="H22">
        <f>C22/E20</f>
        <v>0.1295484488786435</v>
      </c>
      <c r="I22">
        <f>D22/E20</f>
        <v>0.26642313702806608</v>
      </c>
    </row>
    <row r="23" spans="1:9">
      <c r="F23" t="s">
        <v>18</v>
      </c>
      <c r="G23">
        <f>AVERAGE(G20:G22)</f>
        <v>0.42499536895388307</v>
      </c>
      <c r="H23">
        <f t="shared" ref="H23:I23" si="6">AVERAGE(H20:H22)</f>
        <v>0.18714790567916675</v>
      </c>
      <c r="I23">
        <f t="shared" si="6"/>
        <v>0.22798534072862675</v>
      </c>
    </row>
    <row r="24" spans="1:9">
      <c r="F24" t="s">
        <v>19</v>
      </c>
      <c r="G24">
        <f>STDEV(G20:G22)</f>
        <v>0.23869594584475484</v>
      </c>
      <c r="H24">
        <f t="shared" ref="H24:I24" si="7">STDEV(H20:H22)</f>
        <v>5.8836881815027567E-2</v>
      </c>
      <c r="I24">
        <f t="shared" si="7"/>
        <v>4.3938522213720015E-2</v>
      </c>
    </row>
    <row r="25" spans="1:9">
      <c r="F25" t="s">
        <v>20</v>
      </c>
      <c r="G25">
        <f>G24/1.73</f>
        <v>0.13797453517037853</v>
      </c>
      <c r="H25">
        <f t="shared" ref="H25:I25" si="8">H24/1.73</f>
        <v>3.4009758274582406E-2</v>
      </c>
      <c r="I25">
        <f t="shared" si="8"/>
        <v>2.5397989718913303E-2</v>
      </c>
    </row>
    <row r="26" spans="1:9">
      <c r="A26" t="s">
        <v>0</v>
      </c>
      <c r="B26" t="s">
        <v>5</v>
      </c>
    </row>
    <row r="27" spans="1:9">
      <c r="A27" t="s">
        <v>8</v>
      </c>
      <c r="B27">
        <v>0</v>
      </c>
      <c r="C27">
        <v>6</v>
      </c>
      <c r="D27">
        <v>10</v>
      </c>
      <c r="E27" t="s">
        <v>1</v>
      </c>
      <c r="F27" t="s">
        <v>15</v>
      </c>
    </row>
    <row r="28" spans="1:9">
      <c r="A28">
        <v>1</v>
      </c>
      <c r="B28">
        <v>898.16300000000001</v>
      </c>
      <c r="C28">
        <v>2752.518</v>
      </c>
      <c r="D28">
        <v>2228.6480000000001</v>
      </c>
      <c r="E28">
        <v>16747.057000000001</v>
      </c>
      <c r="G28">
        <f>B28/E28</f>
        <v>5.363109470517715E-2</v>
      </c>
      <c r="H28">
        <f>C28/E28</f>
        <v>0.16435831083634575</v>
      </c>
      <c r="I28">
        <f>D28/E28</f>
        <v>0.13307699376672572</v>
      </c>
    </row>
    <row r="29" spans="1:9">
      <c r="A29">
        <v>2</v>
      </c>
      <c r="B29">
        <v>555.62699999999995</v>
      </c>
      <c r="C29">
        <v>3838.9830000000002</v>
      </c>
      <c r="D29">
        <v>4606.0450000000001</v>
      </c>
      <c r="G29">
        <f>B29/E28</f>
        <v>3.3177590546207607E-2</v>
      </c>
      <c r="H29">
        <f>C29/E28</f>
        <v>0.22923329155683891</v>
      </c>
      <c r="I29">
        <f>D29/E28</f>
        <v>0.27503608544474412</v>
      </c>
    </row>
    <row r="30" spans="1:9">
      <c r="A30">
        <v>3</v>
      </c>
      <c r="B30">
        <v>850.62699999999995</v>
      </c>
      <c r="C30">
        <v>2704.8409999999999</v>
      </c>
      <c r="D30">
        <v>2256.598</v>
      </c>
      <c r="G30">
        <f>B30/E28</f>
        <v>5.0792625832706002E-2</v>
      </c>
      <c r="H30">
        <f>C30/E28</f>
        <v>0.16151142257412748</v>
      </c>
      <c r="I30">
        <f>D30/E28</f>
        <v>0.1347459437201414</v>
      </c>
    </row>
    <row r="31" spans="1:9">
      <c r="F31" t="s">
        <v>18</v>
      </c>
      <c r="G31">
        <f>AVERAGE(G28:G30)</f>
        <v>4.5867103694696924E-2</v>
      </c>
      <c r="H31">
        <f t="shared" ref="H31:I31" si="9">AVERAGE(H28:H30)</f>
        <v>0.18503434165577071</v>
      </c>
      <c r="I31">
        <f t="shared" si="9"/>
        <v>0.18095300764387043</v>
      </c>
    </row>
    <row r="32" spans="1:9">
      <c r="F32" t="s">
        <v>19</v>
      </c>
      <c r="G32">
        <f>STDEV(G28:G30)</f>
        <v>1.1080705498489675E-2</v>
      </c>
      <c r="H32">
        <f t="shared" ref="H32:I32" si="10">STDEV(H28:H30)</f>
        <v>3.8303871507489248E-2</v>
      </c>
      <c r="I32">
        <f t="shared" si="10"/>
        <v>8.1482608542256946E-2</v>
      </c>
    </row>
    <row r="33" spans="6:9">
      <c r="F33" t="s">
        <v>20</v>
      </c>
      <c r="G33">
        <f>G32/1.73</f>
        <v>6.4050320800518347E-3</v>
      </c>
      <c r="H33">
        <f t="shared" ref="H33:I33" si="11">H32/1.73</f>
        <v>2.2140966189300143E-2</v>
      </c>
      <c r="I33">
        <f t="shared" si="11"/>
        <v>4.7099773723847944E-2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5" workbookViewId="0">
      <selection activeCell="H29" sqref="H29:J31"/>
    </sheetView>
  </sheetViews>
  <sheetFormatPr baseColWidth="10" defaultColWidth="11.1640625" defaultRowHeight="15" x14ac:dyDescent="0"/>
  <sheetData>
    <row r="1" spans="1:10">
      <c r="A1" t="s">
        <v>9</v>
      </c>
      <c r="B1" t="s">
        <v>3</v>
      </c>
    </row>
    <row r="2" spans="1:10">
      <c r="A2" t="s">
        <v>2</v>
      </c>
      <c r="B2">
        <v>0</v>
      </c>
      <c r="C2">
        <v>6</v>
      </c>
      <c r="D2">
        <v>10</v>
      </c>
      <c r="E2" t="s">
        <v>1</v>
      </c>
    </row>
    <row r="3" spans="1:10">
      <c r="A3">
        <v>1</v>
      </c>
      <c r="B3">
        <v>2004.6780000000001</v>
      </c>
      <c r="C3">
        <v>2867.4769999999999</v>
      </c>
      <c r="D3">
        <v>2439.87</v>
      </c>
      <c r="E3">
        <v>35626.463000000003</v>
      </c>
      <c r="H3">
        <f>B3/E3</f>
        <v>5.6269352363157686E-2</v>
      </c>
      <c r="I3">
        <f>C3/E3</f>
        <v>8.048727711196027E-2</v>
      </c>
      <c r="J3">
        <f>D3/E3</f>
        <v>6.8484766506290554E-2</v>
      </c>
    </row>
    <row r="4" spans="1:10">
      <c r="A4">
        <v>2</v>
      </c>
      <c r="B4">
        <v>2681.5770000000002</v>
      </c>
      <c r="C4">
        <v>3667.4969999999998</v>
      </c>
      <c r="D4">
        <v>3237.0619999999999</v>
      </c>
      <c r="H4">
        <f>B4/E3</f>
        <v>7.5269245785078362E-2</v>
      </c>
      <c r="I4">
        <f>C4/E3</f>
        <v>0.10294305668233188</v>
      </c>
      <c r="J4">
        <f>D4/E3</f>
        <v>9.0861166880360805E-2</v>
      </c>
    </row>
    <row r="5" spans="1:10">
      <c r="A5">
        <v>3</v>
      </c>
      <c r="B5">
        <v>3678.0120000000002</v>
      </c>
      <c r="C5">
        <v>974.678</v>
      </c>
      <c r="D5">
        <v>1315.0920000000001</v>
      </c>
      <c r="H5">
        <f>B5/E3</f>
        <v>0.10323820245641561</v>
      </c>
      <c r="I5">
        <f>C5/E3</f>
        <v>2.7358258943639729E-2</v>
      </c>
      <c r="J5">
        <f>D5/E3</f>
        <v>3.6913347249767678E-2</v>
      </c>
    </row>
    <row r="6" spans="1:10">
      <c r="G6" t="s">
        <v>18</v>
      </c>
      <c r="H6">
        <f>AVERAGE(H3:H5)</f>
        <v>7.825893353488389E-2</v>
      </c>
      <c r="I6">
        <f t="shared" ref="I6:J6" si="0">AVERAGE(I3:I5)</f>
        <v>7.0262864245977288E-2</v>
      </c>
      <c r="J6">
        <f t="shared" si="0"/>
        <v>6.5419760212139688E-2</v>
      </c>
    </row>
    <row r="7" spans="1:10">
      <c r="G7" t="s">
        <v>19</v>
      </c>
      <c r="H7">
        <f>STDEV(H3:H5)</f>
        <v>2.362671992473217E-2</v>
      </c>
      <c r="I7">
        <f t="shared" ref="I7:J7" si="1">STDEV(I3:I5)</f>
        <v>3.881583924302439E-2</v>
      </c>
      <c r="J7">
        <f t="shared" si="1"/>
        <v>2.7104197247126493E-2</v>
      </c>
    </row>
    <row r="8" spans="1:10">
      <c r="G8" t="s">
        <v>20</v>
      </c>
      <c r="H8">
        <f>H7/1.73</f>
        <v>1.3657063540307613E-2</v>
      </c>
      <c r="I8">
        <f t="shared" ref="I8:J8" si="2">I7/1.73</f>
        <v>2.2436901296545891E-2</v>
      </c>
      <c r="J8">
        <f t="shared" si="2"/>
        <v>1.5667166038801441E-2</v>
      </c>
    </row>
    <row r="9" spans="1:10">
      <c r="A9" t="s">
        <v>9</v>
      </c>
      <c r="B9" t="s">
        <v>3</v>
      </c>
    </row>
    <row r="10" spans="1:10">
      <c r="A10" t="s">
        <v>4</v>
      </c>
      <c r="B10">
        <v>0</v>
      </c>
      <c r="C10">
        <v>6</v>
      </c>
      <c r="D10">
        <v>10</v>
      </c>
      <c r="E10" t="s">
        <v>1</v>
      </c>
    </row>
    <row r="11" spans="1:10">
      <c r="A11">
        <v>1</v>
      </c>
      <c r="B11">
        <v>2718.971</v>
      </c>
      <c r="C11">
        <v>5640.3760000000002</v>
      </c>
      <c r="D11">
        <v>4828.4260000000004</v>
      </c>
      <c r="E11">
        <v>34564.635000000002</v>
      </c>
      <c r="H11">
        <f>B11/E11</f>
        <v>7.8663379491784008E-2</v>
      </c>
      <c r="I11">
        <f>C11/E11</f>
        <v>0.16318343879517316</v>
      </c>
      <c r="J11">
        <f>D11/E11</f>
        <v>0.13969266563931604</v>
      </c>
    </row>
    <row r="12" spans="1:10">
      <c r="A12">
        <v>2</v>
      </c>
      <c r="B12">
        <v>3016.627</v>
      </c>
      <c r="C12">
        <v>5725.8609999999999</v>
      </c>
      <c r="D12">
        <v>1861.8489999999999</v>
      </c>
      <c r="H12">
        <f>B12/E11</f>
        <v>8.7274956035265513E-2</v>
      </c>
      <c r="I12">
        <f>C12/E11</f>
        <v>0.16565663140953171</v>
      </c>
      <c r="J12">
        <f>D12/E11</f>
        <v>5.3865721423067239E-2</v>
      </c>
    </row>
    <row r="13" spans="1:10">
      <c r="A13">
        <v>3</v>
      </c>
      <c r="B13">
        <v>3688.962</v>
      </c>
      <c r="C13">
        <v>1143.556</v>
      </c>
      <c r="D13">
        <v>1629.556</v>
      </c>
      <c r="H13">
        <f>B13/E11</f>
        <v>0.10672648503304026</v>
      </c>
      <c r="I13">
        <f>C13/E11</f>
        <v>3.3084567506643708E-2</v>
      </c>
      <c r="J13">
        <f>D13/E11</f>
        <v>4.7145181773219941E-2</v>
      </c>
    </row>
    <row r="14" spans="1:10">
      <c r="G14" t="s">
        <v>18</v>
      </c>
      <c r="H14">
        <f>AVERAGE(H11:H13)</f>
        <v>9.0888273520029927E-2</v>
      </c>
      <c r="I14">
        <f t="shared" ref="I14:J14" si="3">AVERAGE(I11:I13)</f>
        <v>0.12064154590378284</v>
      </c>
      <c r="J14">
        <f t="shared" si="3"/>
        <v>8.0234522945201073E-2</v>
      </c>
    </row>
    <row r="15" spans="1:10">
      <c r="G15" t="s">
        <v>19</v>
      </c>
      <c r="H15">
        <f>STDEV(H11:H13)</f>
        <v>1.4376248488016601E-2</v>
      </c>
      <c r="I15">
        <f t="shared" ref="I15:J15" si="4">STDEV(I11:I13)</f>
        <v>7.5836650242180101E-2</v>
      </c>
      <c r="J15">
        <f t="shared" si="4"/>
        <v>5.1601787399000003E-2</v>
      </c>
    </row>
    <row r="16" spans="1:10">
      <c r="G16" t="s">
        <v>20</v>
      </c>
      <c r="H16">
        <f>H15/1.73</f>
        <v>8.3099702242870523E-3</v>
      </c>
      <c r="I16">
        <f t="shared" ref="I16:J16" si="5">I15/1.73</f>
        <v>4.3836214012820868E-2</v>
      </c>
      <c r="J16">
        <f t="shared" si="5"/>
        <v>2.9827622773988441E-2</v>
      </c>
    </row>
    <row r="17" spans="1:10">
      <c r="A17" t="s">
        <v>9</v>
      </c>
      <c r="B17" t="s">
        <v>14</v>
      </c>
    </row>
    <row r="18" spans="1:10">
      <c r="A18" t="s">
        <v>6</v>
      </c>
      <c r="B18">
        <v>0</v>
      </c>
      <c r="C18">
        <v>6</v>
      </c>
      <c r="D18">
        <v>10</v>
      </c>
      <c r="E18" t="s">
        <v>1</v>
      </c>
    </row>
    <row r="19" spans="1:10">
      <c r="A19">
        <v>1</v>
      </c>
      <c r="B19">
        <v>4265.5889999999999</v>
      </c>
      <c r="C19">
        <v>11743.187</v>
      </c>
      <c r="D19">
        <v>13497.744000000001</v>
      </c>
      <c r="E19">
        <v>33415.684999999998</v>
      </c>
      <c r="F19" t="s">
        <v>16</v>
      </c>
      <c r="H19">
        <f>B19/E19</f>
        <v>0.12765229861366004</v>
      </c>
      <c r="I19">
        <f>C19/E19</f>
        <v>0.35142739105901916</v>
      </c>
      <c r="J19">
        <f>D19/E19</f>
        <v>0.40393437991769438</v>
      </c>
    </row>
    <row r="20" spans="1:10">
      <c r="A20">
        <v>2</v>
      </c>
      <c r="B20">
        <v>11358.329</v>
      </c>
      <c r="C20">
        <v>13724.279</v>
      </c>
      <c r="D20">
        <v>15003.593000000001</v>
      </c>
      <c r="H20">
        <f>B20/E19</f>
        <v>0.33991010508987024</v>
      </c>
      <c r="I20">
        <f>C20/E19</f>
        <v>0.41071368131462821</v>
      </c>
      <c r="J20">
        <f>D20/E19</f>
        <v>0.44899851671453095</v>
      </c>
    </row>
    <row r="21" spans="1:10">
      <c r="A21">
        <v>3</v>
      </c>
      <c r="B21">
        <v>11178.208000000001</v>
      </c>
      <c r="C21">
        <v>3644.0540000000001</v>
      </c>
      <c r="D21">
        <v>5166.6099999999997</v>
      </c>
      <c r="H21">
        <f>B21/E19</f>
        <v>0.33451979212755928</v>
      </c>
      <c r="I21">
        <f>C21/E19</f>
        <v>0.10905220108461043</v>
      </c>
      <c r="J21">
        <f>D21/E19</f>
        <v>0.15461631266873627</v>
      </c>
    </row>
    <row r="22" spans="1:10">
      <c r="G22" t="s">
        <v>18</v>
      </c>
      <c r="H22">
        <f>AVERAGE(H19:H21)</f>
        <v>0.26736073194369653</v>
      </c>
      <c r="I22">
        <f t="shared" ref="I22:J22" si="6">AVERAGE(I19:I21)</f>
        <v>0.29039775781941929</v>
      </c>
      <c r="J22">
        <f t="shared" si="6"/>
        <v>0.3358497364336539</v>
      </c>
    </row>
    <row r="23" spans="1:10">
      <c r="G23" t="s">
        <v>19</v>
      </c>
      <c r="H23">
        <f>STDEV(H19:H21)</f>
        <v>0.12102106686898714</v>
      </c>
      <c r="I23">
        <f t="shared" ref="I23:J23" si="7">STDEV(I19:I21)</f>
        <v>0.15982294661174723</v>
      </c>
      <c r="J23">
        <f t="shared" si="7"/>
        <v>0.1585618476288562</v>
      </c>
    </row>
    <row r="24" spans="1:10">
      <c r="A24" t="s">
        <v>9</v>
      </c>
      <c r="B24" t="s">
        <v>14</v>
      </c>
      <c r="G24" t="s">
        <v>20</v>
      </c>
      <c r="H24">
        <f>H23/1.73</f>
        <v>6.9954373912709325E-2</v>
      </c>
      <c r="I24">
        <f t="shared" ref="I24:J24" si="8">I23/1.73</f>
        <v>9.2383206133957937E-2</v>
      </c>
      <c r="J24">
        <f t="shared" si="8"/>
        <v>9.1654247184309937E-2</v>
      </c>
    </row>
    <row r="25" spans="1:10">
      <c r="A25" t="s">
        <v>10</v>
      </c>
      <c r="B25">
        <v>0</v>
      </c>
      <c r="C25">
        <v>6</v>
      </c>
      <c r="D25">
        <v>10</v>
      </c>
      <c r="E25" t="s">
        <v>1</v>
      </c>
      <c r="F25" t="s">
        <v>15</v>
      </c>
    </row>
    <row r="26" spans="1:10">
      <c r="A26">
        <v>1</v>
      </c>
      <c r="B26">
        <v>1444.355</v>
      </c>
      <c r="C26">
        <v>4698.7610000000004</v>
      </c>
      <c r="D26">
        <v>4460.66</v>
      </c>
      <c r="E26">
        <v>24849.179</v>
      </c>
      <c r="H26">
        <f>B26/E26</f>
        <v>5.8124857968144539E-2</v>
      </c>
      <c r="I26">
        <f>C26/E26</f>
        <v>0.18909119693652657</v>
      </c>
      <c r="J26">
        <f>D26/E26</f>
        <v>0.17950935119425876</v>
      </c>
    </row>
    <row r="27" spans="1:10">
      <c r="A27">
        <v>2</v>
      </c>
      <c r="B27">
        <v>2330.9119999999998</v>
      </c>
      <c r="C27">
        <v>5204.6099999999997</v>
      </c>
      <c r="D27">
        <v>2143.326</v>
      </c>
      <c r="H27">
        <f>B27/E26</f>
        <v>9.3802374718295514E-2</v>
      </c>
      <c r="I27">
        <f>C27/E26</f>
        <v>0.20944796606761132</v>
      </c>
      <c r="J27">
        <f>D27/E26</f>
        <v>8.6253392918937077E-2</v>
      </c>
    </row>
    <row r="28" spans="1:10">
      <c r="A28">
        <v>3</v>
      </c>
      <c r="B28">
        <v>5780.7610000000004</v>
      </c>
      <c r="C28">
        <v>2288.1039999999998</v>
      </c>
      <c r="D28">
        <v>723.79899999999998</v>
      </c>
      <c r="H28">
        <f>B28/E26</f>
        <v>0.23263388299468568</v>
      </c>
      <c r="I28">
        <f>C28/E26</f>
        <v>9.2079661867299517E-2</v>
      </c>
      <c r="J28">
        <f>D28/E26</f>
        <v>2.9127682648992143E-2</v>
      </c>
    </row>
    <row r="29" spans="1:10">
      <c r="G29" s="1" t="s">
        <v>18</v>
      </c>
      <c r="H29">
        <f>AVERAGE(H26:H28)</f>
        <v>0.12818703856037525</v>
      </c>
      <c r="I29">
        <f t="shared" ref="I29:J29" si="9">AVERAGE(I26:I28)</f>
        <v>0.16353960829047912</v>
      </c>
      <c r="J29">
        <f t="shared" si="9"/>
        <v>9.8296808920729326E-2</v>
      </c>
    </row>
    <row r="30" spans="1:10">
      <c r="G30" s="1" t="s">
        <v>19</v>
      </c>
      <c r="H30">
        <f>STDEV(H26:H28)</f>
        <v>9.2195871841303761E-2</v>
      </c>
      <c r="I30">
        <f t="shared" ref="I30:J30" si="10">STDEV(I26:I28)</f>
        <v>6.2717561093100962E-2</v>
      </c>
      <c r="J30">
        <f t="shared" si="10"/>
        <v>7.5910766432428903E-2</v>
      </c>
    </row>
    <row r="31" spans="1:10">
      <c r="G31" s="1" t="s">
        <v>20</v>
      </c>
      <c r="H31">
        <f>H30/1.73</f>
        <v>5.3292411468961715E-2</v>
      </c>
      <c r="I31">
        <f t="shared" ref="I31:J31" si="11">I30/1.73</f>
        <v>3.6252925487341596E-2</v>
      </c>
      <c r="J31">
        <f t="shared" si="11"/>
        <v>4.3879055741288385E-2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1" workbookViewId="0">
      <selection activeCell="G32" sqref="G32:I34"/>
    </sheetView>
  </sheetViews>
  <sheetFormatPr baseColWidth="10" defaultColWidth="11.1640625" defaultRowHeight="15" x14ac:dyDescent="0"/>
  <sheetData>
    <row r="1" spans="1:9">
      <c r="A1" t="s">
        <v>13</v>
      </c>
      <c r="B1" t="s">
        <v>3</v>
      </c>
    </row>
    <row r="2" spans="1:9">
      <c r="A2" t="s">
        <v>2</v>
      </c>
      <c r="B2">
        <v>0</v>
      </c>
      <c r="C2">
        <v>6</v>
      </c>
      <c r="D2">
        <v>10</v>
      </c>
      <c r="E2" t="s">
        <v>1</v>
      </c>
    </row>
    <row r="3" spans="1:9">
      <c r="A3">
        <v>1</v>
      </c>
      <c r="B3">
        <v>5563.2250000000004</v>
      </c>
      <c r="C3">
        <v>3762.0619999999999</v>
      </c>
      <c r="D3">
        <v>5067.6189999999997</v>
      </c>
      <c r="E3">
        <v>36046.321000000004</v>
      </c>
      <c r="G3">
        <f>B3/E3</f>
        <v>0.15433544521783513</v>
      </c>
      <c r="H3">
        <f>C3/E3</f>
        <v>0.10436743322570977</v>
      </c>
      <c r="I3">
        <f>D3/E3</f>
        <v>0.14058630282962856</v>
      </c>
    </row>
    <row r="4" spans="1:9">
      <c r="A4">
        <v>2</v>
      </c>
      <c r="B4">
        <v>5440.3969999999999</v>
      </c>
      <c r="C4">
        <v>2917.87</v>
      </c>
      <c r="D4">
        <v>2565.4560000000001</v>
      </c>
      <c r="G4">
        <f>B4/E3</f>
        <v>0.15092794074601953</v>
      </c>
      <c r="H4">
        <f>C4/E3</f>
        <v>8.0947789373567405E-2</v>
      </c>
      <c r="I4">
        <f>D4/E3</f>
        <v>7.1171091218990137E-2</v>
      </c>
    </row>
    <row r="5" spans="1:9">
      <c r="A5">
        <v>3</v>
      </c>
      <c r="B5">
        <v>6835.61</v>
      </c>
      <c r="C5">
        <v>2784.87</v>
      </c>
      <c r="D5">
        <v>3538.962</v>
      </c>
      <c r="F5" s="1"/>
      <c r="G5">
        <f>B5/E3</f>
        <v>0.18963405447118997</v>
      </c>
      <c r="H5">
        <f>C5/E3</f>
        <v>7.7258092441666926E-2</v>
      </c>
      <c r="I5">
        <f>D5/E3</f>
        <v>9.8178174688063169E-2</v>
      </c>
    </row>
    <row r="6" spans="1:9">
      <c r="F6" t="s">
        <v>18</v>
      </c>
      <c r="G6">
        <f>AVERAGE(G3:G5)</f>
        <v>0.16496581347834821</v>
      </c>
      <c r="H6">
        <f t="shared" ref="H6:I6" si="0">AVERAGE(H3:H5)</f>
        <v>8.752443834698137E-2</v>
      </c>
      <c r="I6">
        <f t="shared" si="0"/>
        <v>0.10331185624556062</v>
      </c>
    </row>
    <row r="7" spans="1:9">
      <c r="F7" t="s">
        <v>19</v>
      </c>
      <c r="G7">
        <f>STDEV(G3:G5)</f>
        <v>2.1431153887321402E-2</v>
      </c>
      <c r="H7">
        <f t="shared" ref="H7:I7" si="1">STDEV(H3:H5)</f>
        <v>1.4702663813947841E-2</v>
      </c>
      <c r="I7">
        <f t="shared" si="1"/>
        <v>3.4991197685814802E-2</v>
      </c>
    </row>
    <row r="8" spans="1:9">
      <c r="F8" t="s">
        <v>20</v>
      </c>
      <c r="G8">
        <f>G7/1.73</f>
        <v>1.2387950223885204E-2</v>
      </c>
      <c r="H8">
        <f t="shared" ref="H8:I8" si="2">H7/1.73</f>
        <v>8.4986496034380587E-3</v>
      </c>
      <c r="I8">
        <f t="shared" si="2"/>
        <v>2.0226125829950752E-2</v>
      </c>
    </row>
    <row r="9" spans="1:9">
      <c r="A9" t="s">
        <v>13</v>
      </c>
      <c r="B9" t="s">
        <v>3</v>
      </c>
      <c r="F9" s="1"/>
    </row>
    <row r="10" spans="1:9">
      <c r="A10" t="s">
        <v>4</v>
      </c>
      <c r="B10">
        <v>0</v>
      </c>
      <c r="C10">
        <v>6</v>
      </c>
      <c r="D10">
        <v>10</v>
      </c>
      <c r="E10" t="s">
        <v>1</v>
      </c>
    </row>
    <row r="11" spans="1:9">
      <c r="A11">
        <v>1</v>
      </c>
      <c r="B11">
        <v>6532.7309999999998</v>
      </c>
      <c r="C11">
        <v>4125.6899999999996</v>
      </c>
      <c r="D11">
        <v>4932.2460000000001</v>
      </c>
      <c r="E11">
        <v>24189.157999999999</v>
      </c>
      <c r="G11">
        <f>B11/E11</f>
        <v>0.27006855716102229</v>
      </c>
      <c r="H11">
        <f>C11/E11</f>
        <v>0.17055947131355295</v>
      </c>
      <c r="I11">
        <f>D11/E11</f>
        <v>0.20390317017235574</v>
      </c>
    </row>
    <row r="12" spans="1:9">
      <c r="A12">
        <v>2</v>
      </c>
      <c r="B12">
        <v>8330.1669999999995</v>
      </c>
      <c r="C12">
        <v>2969.0830000000001</v>
      </c>
      <c r="D12">
        <v>779.19200000000001</v>
      </c>
      <c r="G12">
        <f>B12/E11</f>
        <v>0.34437606302790696</v>
      </c>
      <c r="H12">
        <f>C12/E11</f>
        <v>0.12274437167263119</v>
      </c>
      <c r="I12">
        <f>D12/E11</f>
        <v>3.2212448238173486E-2</v>
      </c>
    </row>
    <row r="13" spans="1:9">
      <c r="A13">
        <v>3</v>
      </c>
      <c r="B13">
        <v>11246.066000000001</v>
      </c>
      <c r="C13">
        <v>3292.6190000000001</v>
      </c>
      <c r="D13">
        <v>5189.8320000000003</v>
      </c>
      <c r="G13">
        <f>B13/E11</f>
        <v>0.46492176370917915</v>
      </c>
      <c r="H13">
        <f>C13/E11</f>
        <v>0.13611962020339857</v>
      </c>
      <c r="I13">
        <f>D13/E11</f>
        <v>0.21455199060670074</v>
      </c>
    </row>
    <row r="14" spans="1:9">
      <c r="F14" t="s">
        <v>18</v>
      </c>
      <c r="G14">
        <f>AVERAGE(G11:G13)</f>
        <v>0.3597887946327028</v>
      </c>
      <c r="H14">
        <f t="shared" ref="H14:I14" si="3">AVERAGE(H11:H13)</f>
        <v>0.14314115439652758</v>
      </c>
      <c r="I14">
        <f t="shared" si="3"/>
        <v>0.15022253633907665</v>
      </c>
    </row>
    <row r="15" spans="1:9">
      <c r="F15" t="s">
        <v>19</v>
      </c>
      <c r="G15">
        <f>STDEV(G11:G13)</f>
        <v>9.8336703458910713E-2</v>
      </c>
      <c r="H15">
        <f t="shared" ref="H15:I15" si="4">STDEV(H11:H13)</f>
        <v>2.4668753418784151E-2</v>
      </c>
      <c r="I15">
        <f t="shared" si="4"/>
        <v>0.10233833599559809</v>
      </c>
    </row>
    <row r="16" spans="1:9">
      <c r="F16" t="s">
        <v>20</v>
      </c>
      <c r="G16">
        <f>G15/1.73</f>
        <v>5.6842025120757637E-2</v>
      </c>
      <c r="H16">
        <f t="shared" ref="H16:I16" si="5">H15/1.73</f>
        <v>1.4259395039759626E-2</v>
      </c>
      <c r="I16">
        <f t="shared" si="5"/>
        <v>5.9155107511906412E-2</v>
      </c>
    </row>
    <row r="18" spans="1:9">
      <c r="A18" t="s">
        <v>13</v>
      </c>
      <c r="B18" t="s">
        <v>14</v>
      </c>
    </row>
    <row r="19" spans="1:9">
      <c r="A19" t="s">
        <v>6</v>
      </c>
      <c r="B19">
        <v>0</v>
      </c>
      <c r="C19">
        <v>6</v>
      </c>
      <c r="D19">
        <v>10</v>
      </c>
      <c r="E19" t="s">
        <v>1</v>
      </c>
    </row>
    <row r="20" spans="1:9">
      <c r="A20">
        <v>1</v>
      </c>
      <c r="B20">
        <v>5478.9030000000002</v>
      </c>
      <c r="C20">
        <v>14642.522000000001</v>
      </c>
      <c r="D20">
        <v>15275.3</v>
      </c>
      <c r="E20">
        <v>35373.413</v>
      </c>
      <c r="F20" t="s">
        <v>16</v>
      </c>
      <c r="G20">
        <f>B20/E20</f>
        <v>0.15488759877368916</v>
      </c>
      <c r="H20">
        <f>C20/E20</f>
        <v>0.41394145371270791</v>
      </c>
      <c r="I20">
        <f>D20/E20</f>
        <v>0.4318299735453856</v>
      </c>
    </row>
    <row r="21" spans="1:9">
      <c r="A21">
        <v>2</v>
      </c>
      <c r="B21">
        <v>12049.986000000001</v>
      </c>
      <c r="C21">
        <v>16820.392</v>
      </c>
      <c r="D21">
        <v>16964.2</v>
      </c>
      <c r="G21">
        <f>B21/E20</f>
        <v>0.34065092899008642</v>
      </c>
      <c r="H21">
        <f>C21/E20</f>
        <v>0.47550944546968082</v>
      </c>
      <c r="I21">
        <f>D21/E20</f>
        <v>0.47957487166986124</v>
      </c>
    </row>
    <row r="22" spans="1:9">
      <c r="A22">
        <v>3</v>
      </c>
      <c r="B22">
        <v>11229.329</v>
      </c>
      <c r="C22">
        <v>3971.2959999999998</v>
      </c>
      <c r="D22">
        <v>5260.6809999999996</v>
      </c>
      <c r="G22">
        <f>B22/E20</f>
        <v>0.31745110374280255</v>
      </c>
      <c r="H22">
        <f>C22/E20</f>
        <v>0.11226782103270611</v>
      </c>
      <c r="I22">
        <f>D22/E20</f>
        <v>0.14871850222651684</v>
      </c>
    </row>
    <row r="23" spans="1:9">
      <c r="F23" t="s">
        <v>18</v>
      </c>
      <c r="G23">
        <f>AVERAGE(G20:G22)</f>
        <v>0.27099654383552602</v>
      </c>
      <c r="H23">
        <f t="shared" ref="H23:I23" si="6">AVERAGE(H20:H22)</f>
        <v>0.33390624007169828</v>
      </c>
      <c r="I23">
        <f t="shared" si="6"/>
        <v>0.35337444914725458</v>
      </c>
    </row>
    <row r="24" spans="1:9">
      <c r="F24" t="s">
        <v>19</v>
      </c>
      <c r="G24">
        <f>STDEV(G20:G22)</f>
        <v>0.1012201724727123</v>
      </c>
      <c r="H24">
        <f t="shared" ref="H24:I24" si="7">STDEV(H20:H22)</f>
        <v>0.19439739195221886</v>
      </c>
      <c r="I24">
        <f t="shared" si="7"/>
        <v>0.17883773729766028</v>
      </c>
    </row>
    <row r="25" spans="1:9">
      <c r="F25" t="s">
        <v>20</v>
      </c>
      <c r="G25">
        <f>G24/1.73</f>
        <v>5.8508770215440632E-2</v>
      </c>
      <c r="H25">
        <f t="shared" ref="H25:I25" si="8">H24/1.73</f>
        <v>0.11236843465446177</v>
      </c>
      <c r="I25">
        <f t="shared" si="8"/>
        <v>0.10337441462292501</v>
      </c>
    </row>
    <row r="27" spans="1:9">
      <c r="A27" t="s">
        <v>13</v>
      </c>
      <c r="B27" t="s">
        <v>14</v>
      </c>
    </row>
    <row r="28" spans="1:9">
      <c r="A28" t="s">
        <v>10</v>
      </c>
      <c r="B28">
        <v>0</v>
      </c>
      <c r="C28">
        <v>6</v>
      </c>
      <c r="D28">
        <v>10</v>
      </c>
      <c r="E28" t="s">
        <v>1</v>
      </c>
      <c r="F28" t="s">
        <v>15</v>
      </c>
    </row>
    <row r="29" spans="1:9">
      <c r="A29">
        <v>1</v>
      </c>
      <c r="B29">
        <v>1195.184</v>
      </c>
      <c r="C29">
        <v>4300.518</v>
      </c>
      <c r="D29">
        <v>4191.125</v>
      </c>
      <c r="E29">
        <v>25341.593000000001</v>
      </c>
      <c r="G29">
        <f>B29/E29</f>
        <v>4.7162938809726759E-2</v>
      </c>
      <c r="H29">
        <f>C29/E29</f>
        <v>0.1697019599359835</v>
      </c>
      <c r="I29">
        <f>D29/E29</f>
        <v>0.165385222625902</v>
      </c>
    </row>
    <row r="30" spans="1:9">
      <c r="A30">
        <v>2</v>
      </c>
      <c r="B30">
        <v>2837.4969999999998</v>
      </c>
      <c r="C30">
        <v>5734.66</v>
      </c>
      <c r="D30">
        <v>3940.125</v>
      </c>
      <c r="G30">
        <f>B30/E29</f>
        <v>0.11196995390147729</v>
      </c>
      <c r="H30">
        <f>C30/E29</f>
        <v>0.22629437699516364</v>
      </c>
      <c r="I30">
        <f>D30/E29</f>
        <v>0.15548055720096207</v>
      </c>
    </row>
    <row r="31" spans="1:9">
      <c r="A31">
        <v>3</v>
      </c>
      <c r="B31">
        <v>5041.933</v>
      </c>
      <c r="C31">
        <v>2018.912</v>
      </c>
      <c r="D31">
        <v>4679.4179999999997</v>
      </c>
      <c r="G31">
        <f>B31/E29</f>
        <v>0.19895880262933746</v>
      </c>
      <c r="H31">
        <f>C31/E29</f>
        <v>7.9667919850184635E-2</v>
      </c>
      <c r="I31">
        <f>D31/E29</f>
        <v>0.18465366403761593</v>
      </c>
    </row>
    <row r="32" spans="1:9">
      <c r="F32" t="s">
        <v>18</v>
      </c>
      <c r="G32">
        <f>AVERAGE(G29:G31)</f>
        <v>0.11936389844684718</v>
      </c>
      <c r="H32">
        <f t="shared" ref="H32:I32" si="9">AVERAGE(H29:H31)</f>
        <v>0.15855475226044391</v>
      </c>
      <c r="I32">
        <f t="shared" si="9"/>
        <v>0.16850648128816001</v>
      </c>
    </row>
    <row r="33" spans="6:9">
      <c r="F33" t="s">
        <v>19</v>
      </c>
      <c r="G33">
        <f>STDEV(G29:G31)</f>
        <v>7.616757105317494E-2</v>
      </c>
      <c r="H33">
        <f t="shared" ref="H33:I33" si="10">STDEV(H29:H31)</f>
        <v>7.3946092952523856E-2</v>
      </c>
      <c r="I33">
        <f t="shared" si="10"/>
        <v>1.4834899135256888E-2</v>
      </c>
    </row>
    <row r="34" spans="6:9">
      <c r="F34" t="s">
        <v>20</v>
      </c>
      <c r="G34">
        <f>G33/1.73</f>
        <v>4.4027497718598228E-2</v>
      </c>
      <c r="H34">
        <f t="shared" ref="H34:I34" si="11">H33/1.73</f>
        <v>4.2743406330938649E-2</v>
      </c>
      <c r="I34">
        <f t="shared" si="11"/>
        <v>8.5750862053508015E-3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2" workbookViewId="0">
      <selection activeCell="G30" sqref="G30:I32"/>
    </sheetView>
  </sheetViews>
  <sheetFormatPr baseColWidth="10" defaultColWidth="11.1640625" defaultRowHeight="15" x14ac:dyDescent="0"/>
  <sheetData>
    <row r="1" spans="1:9">
      <c r="A1" t="s">
        <v>12</v>
      </c>
      <c r="B1" t="s">
        <v>3</v>
      </c>
    </row>
    <row r="2" spans="1:9">
      <c r="A2" t="s">
        <v>2</v>
      </c>
      <c r="B2">
        <v>0</v>
      </c>
      <c r="C2">
        <v>6</v>
      </c>
      <c r="D2">
        <v>10</v>
      </c>
      <c r="E2" t="s">
        <v>1</v>
      </c>
    </row>
    <row r="3" spans="1:9">
      <c r="A3">
        <v>1</v>
      </c>
      <c r="B3">
        <v>13850.781999999999</v>
      </c>
      <c r="C3">
        <v>17924.43</v>
      </c>
      <c r="D3">
        <v>10819.254999999999</v>
      </c>
      <c r="E3">
        <v>36370.957000000002</v>
      </c>
      <c r="G3">
        <f>B3/E3</f>
        <v>0.38081983930200125</v>
      </c>
      <c r="H3">
        <f>C3/E3</f>
        <v>0.49282261118397297</v>
      </c>
      <c r="I3">
        <f>D3/E3</f>
        <v>0.29746962665843513</v>
      </c>
    </row>
    <row r="4" spans="1:9">
      <c r="A4">
        <v>2</v>
      </c>
      <c r="B4">
        <v>16047.338</v>
      </c>
      <c r="C4">
        <v>14736.569</v>
      </c>
      <c r="D4">
        <v>6672.2340000000004</v>
      </c>
      <c r="G4">
        <f>B4/E3</f>
        <v>0.44121297110768898</v>
      </c>
      <c r="H4">
        <f>C4/E3</f>
        <v>0.40517407886737755</v>
      </c>
      <c r="I4">
        <f>D4/E3</f>
        <v>0.18344950340459834</v>
      </c>
    </row>
    <row r="5" spans="1:9">
      <c r="A5">
        <v>3</v>
      </c>
      <c r="B5">
        <v>15148.731</v>
      </c>
      <c r="C5">
        <v>11469.811</v>
      </c>
      <c r="D5">
        <v>3740.1129999999998</v>
      </c>
      <c r="G5">
        <f>B5/E3</f>
        <v>0.41650625250251178</v>
      </c>
      <c r="H5">
        <f>C5/E3</f>
        <v>0.31535631575490297</v>
      </c>
      <c r="I5">
        <f>D5/E3</f>
        <v>0.10283240553719826</v>
      </c>
    </row>
    <row r="6" spans="1:9">
      <c r="F6" t="s">
        <v>18</v>
      </c>
      <c r="G6">
        <f>AVERAGE(G3:G5)</f>
        <v>0.4128463543040673</v>
      </c>
      <c r="H6">
        <f t="shared" ref="H6:I6" si="0">AVERAGE(H3:H5)</f>
        <v>0.40445100193541778</v>
      </c>
      <c r="I6">
        <f t="shared" si="0"/>
        <v>0.19458384520007724</v>
      </c>
    </row>
    <row r="7" spans="1:9">
      <c r="F7" t="s">
        <v>19</v>
      </c>
      <c r="G7">
        <f>STDEV(G3:G5)</f>
        <v>3.0362455985015857E-2</v>
      </c>
      <c r="H7">
        <f t="shared" ref="H7:I7" si="1">STDEV(H3:H5)</f>
        <v>8.8735357290747954E-2</v>
      </c>
      <c r="I7">
        <f t="shared" si="1"/>
        <v>9.7795153953880623E-2</v>
      </c>
    </row>
    <row r="8" spans="1:9">
      <c r="F8" t="s">
        <v>20</v>
      </c>
      <c r="G8">
        <f>G7/1.73</f>
        <v>1.7550552592494714E-2</v>
      </c>
      <c r="H8">
        <f t="shared" ref="H8:I8" si="2">H7/1.73</f>
        <v>5.1292114040894773E-2</v>
      </c>
      <c r="I8">
        <f t="shared" si="2"/>
        <v>5.6528990724786489E-2</v>
      </c>
    </row>
    <row r="9" spans="1:9">
      <c r="A9" t="s">
        <v>12</v>
      </c>
      <c r="B9" t="s">
        <v>3</v>
      </c>
    </row>
    <row r="10" spans="1:9">
      <c r="A10" t="s">
        <v>4</v>
      </c>
      <c r="B10">
        <v>0</v>
      </c>
      <c r="C10">
        <v>6</v>
      </c>
      <c r="D10">
        <v>10</v>
      </c>
      <c r="E10" t="s">
        <v>1</v>
      </c>
    </row>
    <row r="11" spans="1:9">
      <c r="A11">
        <v>1</v>
      </c>
      <c r="B11">
        <v>3468.0120000000002</v>
      </c>
      <c r="C11">
        <v>6450.9030000000002</v>
      </c>
      <c r="D11">
        <v>2504.4560000000001</v>
      </c>
      <c r="E11">
        <v>20239.157999999999</v>
      </c>
      <c r="G11">
        <f>B11/E11</f>
        <v>0.17135159476496009</v>
      </c>
      <c r="H11">
        <f>C11/E11</f>
        <v>0.31873376352909544</v>
      </c>
      <c r="I11">
        <f>D11/E11</f>
        <v>0.1237430924744992</v>
      </c>
    </row>
    <row r="12" spans="1:9">
      <c r="A12">
        <v>2</v>
      </c>
      <c r="B12">
        <v>6741.0039999999999</v>
      </c>
      <c r="C12">
        <v>2059.0419999999999</v>
      </c>
      <c r="D12">
        <v>1990.0920000000001</v>
      </c>
      <c r="G12">
        <f>B12/E11</f>
        <v>0.33306741317993566</v>
      </c>
      <c r="H12">
        <f>C12/E11</f>
        <v>0.10173555639024114</v>
      </c>
      <c r="I12">
        <f>D12/E11</f>
        <v>9.8328794112877635E-2</v>
      </c>
    </row>
    <row r="13" spans="1:9">
      <c r="A13">
        <v>3</v>
      </c>
      <c r="B13">
        <v>7186.61</v>
      </c>
      <c r="C13">
        <v>1877.749</v>
      </c>
      <c r="D13">
        <v>1136.556</v>
      </c>
      <c r="G13">
        <f>B13/E11</f>
        <v>0.35508443582485</v>
      </c>
      <c r="H13">
        <f>C13/E11</f>
        <v>9.2778019718013971E-2</v>
      </c>
      <c r="I13">
        <f>D13/E11</f>
        <v>5.6156288715172836E-2</v>
      </c>
    </row>
    <row r="14" spans="1:9">
      <c r="F14" t="s">
        <v>18</v>
      </c>
      <c r="G14">
        <f>AVERAGE(G11:G13)</f>
        <v>0.2865011479232486</v>
      </c>
      <c r="H14">
        <f t="shared" ref="H14:I14" si="3">AVERAGE(H11:H13)</f>
        <v>0.1710824465457835</v>
      </c>
      <c r="I14">
        <f t="shared" si="3"/>
        <v>9.2742725100849896E-2</v>
      </c>
    </row>
    <row r="15" spans="1:9">
      <c r="F15" t="s">
        <v>19</v>
      </c>
      <c r="G15">
        <f>STDEV(G11:G13)</f>
        <v>0.10032822143321293</v>
      </c>
      <c r="H15">
        <f t="shared" ref="H15:I15" si="4">STDEV(H11:H13)</f>
        <v>0.12794820405534593</v>
      </c>
      <c r="I15">
        <f t="shared" si="4"/>
        <v>3.4137913466639622E-2</v>
      </c>
    </row>
    <row r="16" spans="1:9">
      <c r="F16" t="s">
        <v>20</v>
      </c>
      <c r="G16">
        <f>G15/1.73</f>
        <v>5.799319157989187E-2</v>
      </c>
      <c r="H16">
        <f t="shared" ref="H16:I16" si="5">H15/1.73</f>
        <v>7.3958499453957188E-2</v>
      </c>
      <c r="I16">
        <f t="shared" si="5"/>
        <v>1.9732897957595159E-2</v>
      </c>
    </row>
    <row r="17" spans="1:9">
      <c r="A17" t="s">
        <v>12</v>
      </c>
      <c r="B17" t="s">
        <v>14</v>
      </c>
    </row>
    <row r="18" spans="1:9">
      <c r="A18" t="s">
        <v>6</v>
      </c>
      <c r="B18">
        <v>0</v>
      </c>
      <c r="C18">
        <v>6</v>
      </c>
      <c r="D18">
        <v>10</v>
      </c>
      <c r="E18" t="s">
        <v>1</v>
      </c>
    </row>
    <row r="19" spans="1:9">
      <c r="A19">
        <v>1</v>
      </c>
      <c r="B19">
        <v>11474.673000000001</v>
      </c>
      <c r="C19">
        <v>16342.208000000001</v>
      </c>
      <c r="D19">
        <v>4396.9740000000002</v>
      </c>
      <c r="E19">
        <v>23723.383000000002</v>
      </c>
      <c r="F19" t="s">
        <v>16</v>
      </c>
      <c r="G19">
        <f>B19/E19</f>
        <v>0.4836862010784887</v>
      </c>
      <c r="H19">
        <f>C19/E19</f>
        <v>0.68886499029248904</v>
      </c>
      <c r="I19">
        <f>D19/E19</f>
        <v>0.18534346471580382</v>
      </c>
    </row>
    <row r="20" spans="1:9">
      <c r="A20">
        <v>2</v>
      </c>
      <c r="B20">
        <v>19637.572</v>
      </c>
      <c r="C20">
        <v>6747.7520000000004</v>
      </c>
      <c r="D20">
        <v>11301.865</v>
      </c>
      <c r="G20">
        <f>B20/E19</f>
        <v>0.82777283492830678</v>
      </c>
      <c r="H20">
        <f>C20/E19</f>
        <v>0.2844346440809053</v>
      </c>
      <c r="I20">
        <f>D20/E19</f>
        <v>0.47640191114395442</v>
      </c>
    </row>
    <row r="21" spans="1:9">
      <c r="A21">
        <v>3</v>
      </c>
      <c r="B21">
        <v>16160.037</v>
      </c>
      <c r="C21">
        <v>9334.1869999999999</v>
      </c>
      <c r="D21">
        <v>11770.016</v>
      </c>
      <c r="G21">
        <f>B21/E19</f>
        <v>0.68118602646174031</v>
      </c>
      <c r="H21">
        <f>C21/E19</f>
        <v>0.39345935611291188</v>
      </c>
      <c r="I21">
        <f>D21/E19</f>
        <v>0.49613564810718602</v>
      </c>
    </row>
    <row r="22" spans="1:9">
      <c r="F22" t="s">
        <v>18</v>
      </c>
      <c r="G22">
        <f>AVERAGE(G19:G21)</f>
        <v>0.66421502082284523</v>
      </c>
      <c r="H22">
        <f t="shared" ref="H22:I22" si="6">AVERAGE(H19:H21)</f>
        <v>0.45558633016210209</v>
      </c>
      <c r="I22">
        <f t="shared" si="6"/>
        <v>0.38596034132231472</v>
      </c>
    </row>
    <row r="23" spans="1:9">
      <c r="F23" t="s">
        <v>19</v>
      </c>
      <c r="G23">
        <f>STDEV(G19:G21)</f>
        <v>0.17266995735454743</v>
      </c>
      <c r="H23">
        <f t="shared" ref="H23:I23" si="7">STDEV(H19:H21)</f>
        <v>0.20925056012490595</v>
      </c>
      <c r="I23">
        <f t="shared" si="7"/>
        <v>0.17401926180209928</v>
      </c>
    </row>
    <row r="24" spans="1:9">
      <c r="F24" t="s">
        <v>20</v>
      </c>
      <c r="G24">
        <f>G23/1.73</f>
        <v>9.9809223904362684E-2</v>
      </c>
      <c r="H24">
        <f t="shared" ref="H24:I24" si="8">H23/1.73</f>
        <v>0.12095408099705546</v>
      </c>
      <c r="I24">
        <f t="shared" si="8"/>
        <v>0.10058916867173369</v>
      </c>
    </row>
    <row r="25" spans="1:9">
      <c r="A25" t="s">
        <v>12</v>
      </c>
      <c r="B25" t="s">
        <v>14</v>
      </c>
    </row>
    <row r="26" spans="1:9">
      <c r="A26" t="s">
        <v>10</v>
      </c>
      <c r="B26">
        <v>0</v>
      </c>
      <c r="C26">
        <v>6</v>
      </c>
      <c r="D26">
        <v>10</v>
      </c>
      <c r="E26" t="s">
        <v>1</v>
      </c>
      <c r="F26" t="s">
        <v>15</v>
      </c>
    </row>
    <row r="27" spans="1:9">
      <c r="A27">
        <v>1</v>
      </c>
      <c r="B27">
        <v>3831.0540000000001</v>
      </c>
      <c r="C27">
        <v>6438.51</v>
      </c>
      <c r="D27">
        <v>3916.0540000000001</v>
      </c>
      <c r="E27">
        <v>10342.794</v>
      </c>
      <c r="G27">
        <f>B27/E27</f>
        <v>0.37040803481148327</v>
      </c>
      <c r="H27">
        <f>C27/E27</f>
        <v>0.62251167334474611</v>
      </c>
      <c r="I27">
        <f>D27/E27</f>
        <v>0.37862631702806804</v>
      </c>
    </row>
    <row r="28" spans="1:9">
      <c r="A28">
        <v>2</v>
      </c>
      <c r="B28">
        <v>6036.2669999999998</v>
      </c>
      <c r="C28">
        <v>3182.569</v>
      </c>
      <c r="D28">
        <v>3198.8409999999999</v>
      </c>
      <c r="G28">
        <f>B28/E27</f>
        <v>0.58362053812538472</v>
      </c>
      <c r="H28">
        <f>C28/E27</f>
        <v>0.30770882606769506</v>
      </c>
      <c r="I28">
        <f>D28/E27</f>
        <v>0.30928209534096879</v>
      </c>
    </row>
    <row r="29" spans="1:9">
      <c r="A29">
        <v>3</v>
      </c>
      <c r="B29">
        <v>4890.9530000000004</v>
      </c>
      <c r="C29">
        <v>2701.9830000000002</v>
      </c>
      <c r="D29">
        <v>3177.569</v>
      </c>
      <c r="G29">
        <f>B29/E27</f>
        <v>0.47288508308296584</v>
      </c>
      <c r="H29">
        <f>C29/E27</f>
        <v>0.26124304515781716</v>
      </c>
      <c r="I29">
        <f>D29/E27</f>
        <v>0.30722539770201357</v>
      </c>
    </row>
    <row r="30" spans="1:9">
      <c r="F30" t="s">
        <v>18</v>
      </c>
      <c r="G30">
        <f>AVERAGE(G27:G29)</f>
        <v>0.47563788533994461</v>
      </c>
      <c r="H30">
        <f t="shared" ref="H30:I30" si="9">AVERAGE(H27:H29)</f>
        <v>0.39715451485675279</v>
      </c>
      <c r="I30">
        <f t="shared" si="9"/>
        <v>0.3317112700236835</v>
      </c>
    </row>
    <row r="31" spans="1:9">
      <c r="F31" t="s">
        <v>19</v>
      </c>
      <c r="G31">
        <f>STDEV(G27:G29)</f>
        <v>0.10663290454894597</v>
      </c>
      <c r="H31">
        <f t="shared" ref="H31:I31" si="10">STDEV(H27:H29)</f>
        <v>0.19654300766048133</v>
      </c>
      <c r="I31">
        <f t="shared" si="10"/>
        <v>4.0642634361741752E-2</v>
      </c>
    </row>
    <row r="32" spans="1:9">
      <c r="F32" t="s">
        <v>20</v>
      </c>
      <c r="G32">
        <f>G31/1.73</f>
        <v>6.163751708031559E-2</v>
      </c>
      <c r="H32">
        <f t="shared" ref="H32:I32" si="11">H31/1.73</f>
        <v>0.11360867494825511</v>
      </c>
      <c r="I32">
        <f t="shared" si="11"/>
        <v>2.3492852232220664E-2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7" workbookViewId="0">
      <selection activeCell="G30" sqref="G30:I32"/>
    </sheetView>
  </sheetViews>
  <sheetFormatPr baseColWidth="10" defaultColWidth="11.1640625" defaultRowHeight="15" x14ac:dyDescent="0"/>
  <sheetData>
    <row r="1" spans="1:9">
      <c r="A1" t="s">
        <v>11</v>
      </c>
      <c r="B1" t="s">
        <v>3</v>
      </c>
    </row>
    <row r="2" spans="1:9">
      <c r="A2" t="s">
        <v>2</v>
      </c>
      <c r="B2">
        <v>0</v>
      </c>
      <c r="C2">
        <v>6</v>
      </c>
      <c r="D2">
        <v>10</v>
      </c>
      <c r="E2" t="s">
        <v>1</v>
      </c>
    </row>
    <row r="3" spans="1:9">
      <c r="A3">
        <v>1</v>
      </c>
      <c r="B3">
        <v>3957.2959999999998</v>
      </c>
      <c r="C3">
        <v>4594.518</v>
      </c>
      <c r="D3">
        <v>4839.7610000000004</v>
      </c>
      <c r="E3">
        <v>34891.836000000003</v>
      </c>
      <c r="G3">
        <f>B3/E3</f>
        <v>0.11341610111889783</v>
      </c>
      <c r="H3">
        <f>C3/E3</f>
        <v>0.13167888327802527</v>
      </c>
      <c r="I3">
        <f>D3/E3</f>
        <v>0.13870754751913886</v>
      </c>
    </row>
    <row r="4" spans="1:9">
      <c r="A4">
        <v>2</v>
      </c>
      <c r="B4">
        <v>6567.51</v>
      </c>
      <c r="C4">
        <v>4084.2759999999998</v>
      </c>
      <c r="D4">
        <v>5756.3469999999998</v>
      </c>
      <c r="G4">
        <f>B4/E3</f>
        <v>0.18822483288067729</v>
      </c>
      <c r="H4">
        <f>C4/E3</f>
        <v>0.11705534784698632</v>
      </c>
      <c r="I4">
        <f>D4/E3</f>
        <v>0.16497690176005639</v>
      </c>
    </row>
    <row r="5" spans="1:9">
      <c r="A5">
        <v>3</v>
      </c>
      <c r="B5">
        <v>8193.116</v>
      </c>
      <c r="C5">
        <v>4717.6400000000003</v>
      </c>
      <c r="D5">
        <v>8548.2459999999992</v>
      </c>
      <c r="G5">
        <f>B5/E3</f>
        <v>0.23481469992006151</v>
      </c>
      <c r="H5">
        <f>C5/E3</f>
        <v>0.13520755972829862</v>
      </c>
      <c r="I5">
        <f>D5/E3</f>
        <v>0.24499272551894369</v>
      </c>
    </row>
    <row r="6" spans="1:9">
      <c r="F6" t="s">
        <v>18</v>
      </c>
      <c r="G6">
        <f>AVERAGE(G3:G5)</f>
        <v>0.1788185446398789</v>
      </c>
      <c r="H6">
        <f t="shared" ref="H6:I6" si="0">AVERAGE(H3:H5)</f>
        <v>0.12798059695110339</v>
      </c>
      <c r="I6">
        <f t="shared" si="0"/>
        <v>0.18289239159937964</v>
      </c>
    </row>
    <row r="7" spans="1:9">
      <c r="F7" t="s">
        <v>19</v>
      </c>
      <c r="G7">
        <f>STDEV(G3:G5)</f>
        <v>6.1243478359521632E-2</v>
      </c>
      <c r="H7">
        <f t="shared" ref="H7:I7" si="1">STDEV(H3:H5)</f>
        <v>9.624639752371867E-3</v>
      </c>
      <c r="I7">
        <f t="shared" si="1"/>
        <v>5.5361162810671903E-2</v>
      </c>
    </row>
    <row r="8" spans="1:9">
      <c r="F8" t="s">
        <v>20</v>
      </c>
      <c r="G8">
        <f>G7/1.73</f>
        <v>3.5400854543076087E-2</v>
      </c>
      <c r="H8">
        <f t="shared" ref="H8:I8" si="2">H7/1.73</f>
        <v>5.5633755794057037E-3</v>
      </c>
      <c r="I8">
        <f t="shared" si="2"/>
        <v>3.2000672144897054E-2</v>
      </c>
    </row>
    <row r="9" spans="1:9">
      <c r="A9" t="s">
        <v>11</v>
      </c>
      <c r="B9" t="s">
        <v>3</v>
      </c>
    </row>
    <row r="10" spans="1:9">
      <c r="A10" t="s">
        <v>4</v>
      </c>
      <c r="B10">
        <v>0</v>
      </c>
      <c r="C10">
        <v>6</v>
      </c>
      <c r="D10">
        <v>10</v>
      </c>
      <c r="E10" t="s">
        <v>1</v>
      </c>
    </row>
    <row r="11" spans="1:9">
      <c r="A11">
        <v>1</v>
      </c>
      <c r="B11">
        <v>4239.8819999999996</v>
      </c>
      <c r="C11">
        <v>5860.8320000000003</v>
      </c>
      <c r="D11">
        <v>4081.79</v>
      </c>
      <c r="E11">
        <v>23875.207999999999</v>
      </c>
      <c r="G11">
        <f>B11/E11</f>
        <v>0.17758513349915109</v>
      </c>
      <c r="H11">
        <f>C11/E11</f>
        <v>0.24547773573323428</v>
      </c>
      <c r="I11">
        <f>D11/E11</f>
        <v>0.17096353673651765</v>
      </c>
    </row>
    <row r="12" spans="1:9">
      <c r="A12">
        <v>2</v>
      </c>
      <c r="B12">
        <v>5834.7820000000002</v>
      </c>
      <c r="C12">
        <v>5530.2960000000003</v>
      </c>
      <c r="D12">
        <v>3279.79</v>
      </c>
      <c r="G12">
        <f>B12/E11</f>
        <v>0.244386645762416</v>
      </c>
      <c r="H12">
        <f>C12/E11</f>
        <v>0.2316334165549469</v>
      </c>
      <c r="I12">
        <f>D12/E11</f>
        <v>0.13737220634894573</v>
      </c>
    </row>
    <row r="13" spans="1:9">
      <c r="A13">
        <v>3</v>
      </c>
      <c r="B13">
        <v>11541.823</v>
      </c>
      <c r="C13">
        <v>6659.0950000000003</v>
      </c>
      <c r="D13">
        <v>3392.8910000000001</v>
      </c>
      <c r="G13">
        <f>B13/E11</f>
        <v>0.48342292976044443</v>
      </c>
      <c r="H13">
        <f>C13/E11</f>
        <v>0.27891254392422471</v>
      </c>
      <c r="I13">
        <f>D13/E11</f>
        <v>0.14210937973817864</v>
      </c>
    </row>
    <row r="14" spans="1:9">
      <c r="F14" s="1" t="s">
        <v>18</v>
      </c>
      <c r="G14">
        <f>AVERAGE(G11:G13)</f>
        <v>0.30179823634067054</v>
      </c>
      <c r="H14">
        <f t="shared" ref="H14:I14" si="3">AVERAGE(H11:H13)</f>
        <v>0.25200789873746859</v>
      </c>
      <c r="I14">
        <f t="shared" si="3"/>
        <v>0.15014837427454733</v>
      </c>
    </row>
    <row r="15" spans="1:9">
      <c r="F15" s="1" t="s">
        <v>19</v>
      </c>
      <c r="G15">
        <f>STDEV(G11:G13)</f>
        <v>0.16079881049011191</v>
      </c>
      <c r="H15">
        <f t="shared" ref="H15:I15" si="4">STDEV(H11:H13)</f>
        <v>2.4306609036360907E-2</v>
      </c>
      <c r="I15">
        <f t="shared" si="4"/>
        <v>1.8181403800822907E-2</v>
      </c>
    </row>
    <row r="16" spans="1:9">
      <c r="F16" s="1" t="s">
        <v>20</v>
      </c>
      <c r="G16">
        <f>G15/1.73</f>
        <v>9.2947289300642721E-2</v>
      </c>
      <c r="H16">
        <f t="shared" ref="H16:I16" si="5">H15/1.73</f>
        <v>1.4050063026798213E-2</v>
      </c>
      <c r="I16">
        <f t="shared" si="5"/>
        <v>1.0509481965793589E-2</v>
      </c>
    </row>
    <row r="17" spans="1:9">
      <c r="A17" t="s">
        <v>11</v>
      </c>
      <c r="B17" t="s">
        <v>14</v>
      </c>
    </row>
    <row r="18" spans="1:9">
      <c r="A18" t="s">
        <v>6</v>
      </c>
      <c r="B18">
        <v>0</v>
      </c>
      <c r="C18">
        <v>6</v>
      </c>
      <c r="D18">
        <v>10</v>
      </c>
      <c r="E18" t="s">
        <v>1</v>
      </c>
    </row>
    <row r="19" spans="1:9">
      <c r="A19">
        <v>1</v>
      </c>
      <c r="B19">
        <v>8829.9950000000008</v>
      </c>
      <c r="C19">
        <v>4178.1750000000002</v>
      </c>
      <c r="D19">
        <v>27072.108</v>
      </c>
      <c r="E19">
        <v>21964.25</v>
      </c>
      <c r="F19" t="s">
        <v>16</v>
      </c>
      <c r="G19">
        <f>B19/E19</f>
        <v>0.40201668620599385</v>
      </c>
      <c r="H19">
        <f>C19/E19</f>
        <v>0.1902261629693707</v>
      </c>
      <c r="I19">
        <f>D19/E19</f>
        <v>1.2325532626882321</v>
      </c>
    </row>
    <row r="20" spans="1:9">
      <c r="A20">
        <v>2</v>
      </c>
      <c r="B20">
        <v>13091.723</v>
      </c>
      <c r="C20">
        <v>13993.966</v>
      </c>
      <c r="D20">
        <v>19017.087</v>
      </c>
      <c r="G20">
        <f>B20/E19</f>
        <v>0.59604689438519409</v>
      </c>
      <c r="H20">
        <f>C20/E19</f>
        <v>0.63712469125966065</v>
      </c>
      <c r="I20">
        <f>D20/E19</f>
        <v>0.86582000295935435</v>
      </c>
    </row>
    <row r="21" spans="1:9">
      <c r="A21">
        <v>3</v>
      </c>
      <c r="B21">
        <v>17547.401000000002</v>
      </c>
      <c r="C21">
        <v>14186.187</v>
      </c>
      <c r="D21">
        <v>20331.785</v>
      </c>
      <c r="G21">
        <f>B21/E19</f>
        <v>0.79890736082497704</v>
      </c>
      <c r="H21">
        <f>C21/E19</f>
        <v>0.645876230693058</v>
      </c>
      <c r="I21">
        <f>D21/E19</f>
        <v>0.92567626939230796</v>
      </c>
    </row>
    <row r="22" spans="1:9">
      <c r="F22" s="1" t="s">
        <v>18</v>
      </c>
      <c r="G22">
        <f>AVERAGE(G19:G21)</f>
        <v>0.59899031380538836</v>
      </c>
      <c r="H22">
        <f t="shared" ref="H22:I22" si="6">AVERAGE(H19:H21)</f>
        <v>0.49107569497402981</v>
      </c>
      <c r="I22">
        <f t="shared" si="6"/>
        <v>1.0080165116799646</v>
      </c>
    </row>
    <row r="23" spans="1:9">
      <c r="F23" s="1" t="s">
        <v>19</v>
      </c>
      <c r="G23">
        <f>STDEV(G19:G21)</f>
        <v>0.19846170836786203</v>
      </c>
      <c r="H23">
        <f t="shared" ref="H23:I23" si="7">STDEV(H19:H21)</f>
        <v>0.26058007990094006</v>
      </c>
      <c r="I23">
        <f t="shared" si="7"/>
        <v>0.19674414241047891</v>
      </c>
    </row>
    <row r="24" spans="1:9">
      <c r="F24" s="1" t="s">
        <v>20</v>
      </c>
      <c r="G24">
        <f>G23/1.73</f>
        <v>0.11471775050165435</v>
      </c>
      <c r="H24">
        <f t="shared" ref="H24:I24" si="8">H23/1.73</f>
        <v>0.15062432364216188</v>
      </c>
      <c r="I24">
        <f t="shared" si="8"/>
        <v>0.11372493780952539</v>
      </c>
    </row>
    <row r="25" spans="1:9">
      <c r="A25" t="s">
        <v>11</v>
      </c>
      <c r="B25" t="s">
        <v>14</v>
      </c>
    </row>
    <row r="26" spans="1:9">
      <c r="A26" t="s">
        <v>10</v>
      </c>
      <c r="B26">
        <v>0</v>
      </c>
      <c r="C26">
        <v>6</v>
      </c>
      <c r="D26">
        <v>10</v>
      </c>
      <c r="E26" t="s">
        <v>1</v>
      </c>
      <c r="F26" t="s">
        <v>15</v>
      </c>
    </row>
    <row r="27" spans="1:9">
      <c r="A27">
        <v>1</v>
      </c>
      <c r="B27">
        <v>14884.832</v>
      </c>
      <c r="C27">
        <v>7266.2759999999998</v>
      </c>
      <c r="D27">
        <v>9315.5509999999995</v>
      </c>
      <c r="E27">
        <v>31976.271000000001</v>
      </c>
      <c r="G27">
        <f>B27/E27</f>
        <v>0.46549617996419906</v>
      </c>
      <c r="H27">
        <f>C27/E27</f>
        <v>0.22723963028709632</v>
      </c>
      <c r="I27">
        <f>D27/E27</f>
        <v>0.29132699682211222</v>
      </c>
    </row>
    <row r="28" spans="1:9">
      <c r="A28">
        <v>2</v>
      </c>
      <c r="B28">
        <v>9426.1460000000006</v>
      </c>
      <c r="C28">
        <v>5755.64</v>
      </c>
      <c r="D28">
        <v>6856.0749999999998</v>
      </c>
      <c r="G28">
        <f>B28/E27</f>
        <v>0.29478565527543849</v>
      </c>
      <c r="H28">
        <f>C28/E27</f>
        <v>0.17999722356618758</v>
      </c>
      <c r="I28">
        <f>D28/E27</f>
        <v>0.21441133645633662</v>
      </c>
    </row>
    <row r="29" spans="1:9">
      <c r="A29">
        <v>3</v>
      </c>
      <c r="B29">
        <v>7569.3879999999999</v>
      </c>
      <c r="C29">
        <v>6800.1540000000005</v>
      </c>
      <c r="D29">
        <v>7454.0039999999999</v>
      </c>
      <c r="G29">
        <f>B29/E27</f>
        <v>0.23671890946883706</v>
      </c>
      <c r="H29">
        <f>C29/E27</f>
        <v>0.2126625083956788</v>
      </c>
      <c r="I29">
        <f>D29/E27</f>
        <v>0.23311048370837237</v>
      </c>
    </row>
    <row r="30" spans="1:9">
      <c r="F30" s="1" t="s">
        <v>18</v>
      </c>
      <c r="G30">
        <f>AVERAGE(G27:G29)</f>
        <v>0.3323335815694915</v>
      </c>
      <c r="H30">
        <f t="shared" ref="H30:I30" si="9">AVERAGE(H27:H29)</f>
        <v>0.20663312074965423</v>
      </c>
      <c r="I30">
        <f t="shared" si="9"/>
        <v>0.24628293899560708</v>
      </c>
    </row>
    <row r="31" spans="1:9">
      <c r="F31" s="1" t="s">
        <v>19</v>
      </c>
      <c r="G31">
        <f>STDEV(G27:G29)</f>
        <v>0.11892075071477122</v>
      </c>
      <c r="H31">
        <f t="shared" ref="H31:I31" si="10">STDEV(H27:H29)</f>
        <v>2.4191452720650448E-2</v>
      </c>
      <c r="I31">
        <f t="shared" si="10"/>
        <v>4.0114085881351819E-2</v>
      </c>
    </row>
    <row r="32" spans="1:9">
      <c r="F32" s="1" t="s">
        <v>20</v>
      </c>
      <c r="G32">
        <f>G31/1.73</f>
        <v>6.8740318332237704E-2</v>
      </c>
      <c r="H32">
        <f t="shared" ref="H32:I32" si="11">H31/1.73</f>
        <v>1.3983498682456906E-2</v>
      </c>
      <c r="I32">
        <f t="shared" si="11"/>
        <v>2.3187332879394115E-2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C25" sqref="C25"/>
    </sheetView>
  </sheetViews>
  <sheetFormatPr baseColWidth="10" defaultColWidth="11.1640625" defaultRowHeight="15" x14ac:dyDescent="0"/>
  <sheetData>
    <row r="1" spans="1:13">
      <c r="J1" t="s">
        <v>26</v>
      </c>
    </row>
    <row r="2" spans="1:13">
      <c r="B2" s="2"/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</row>
    <row r="3" spans="1:13">
      <c r="B3" t="s">
        <v>7</v>
      </c>
      <c r="C3">
        <v>0.42499536895388307</v>
      </c>
      <c r="D3">
        <v>0.26736073194369653</v>
      </c>
      <c r="E3">
        <v>0.27099654383552602</v>
      </c>
      <c r="F3">
        <v>0.66421502082284523</v>
      </c>
      <c r="G3">
        <v>0.59899031380538836</v>
      </c>
      <c r="I3">
        <v>0.13797453517037853</v>
      </c>
      <c r="J3">
        <v>6.9954373912709325E-2</v>
      </c>
      <c r="K3">
        <v>5.8508770215440632E-2</v>
      </c>
      <c r="L3">
        <v>9.9809223904362684E-2</v>
      </c>
      <c r="M3">
        <v>0.11471775050165435</v>
      </c>
    </row>
    <row r="4" spans="1:13">
      <c r="A4" s="2">
        <v>0</v>
      </c>
      <c r="B4" t="s">
        <v>2</v>
      </c>
      <c r="C4">
        <v>2.9099474597576863E-2</v>
      </c>
      <c r="D4">
        <v>7.825893353488389E-2</v>
      </c>
      <c r="E4">
        <v>0.16496581347834821</v>
      </c>
      <c r="F4">
        <v>0.4128463543040673</v>
      </c>
      <c r="G4">
        <v>0.1788185446398789</v>
      </c>
      <c r="I4">
        <v>8.3554032256417891E-3</v>
      </c>
      <c r="J4">
        <v>1.3657063540307613E-2</v>
      </c>
      <c r="K4">
        <v>1.2387950223885204E-2</v>
      </c>
      <c r="L4">
        <v>1.7550552592494714E-2</v>
      </c>
      <c r="M4">
        <v>3.5400854543076087E-2</v>
      </c>
    </row>
    <row r="5" spans="1:13">
      <c r="B5" t="s">
        <v>27</v>
      </c>
      <c r="C5">
        <v>4.5867103694696924E-2</v>
      </c>
      <c r="D5">
        <v>0.12818703856037525</v>
      </c>
      <c r="E5">
        <v>0.11936389844684718</v>
      </c>
      <c r="F5">
        <v>0.47563788533994461</v>
      </c>
      <c r="G5">
        <v>0.3323335815694915</v>
      </c>
      <c r="I5">
        <v>6.4050320800518347E-3</v>
      </c>
      <c r="J5">
        <v>5.3292411468961715E-2</v>
      </c>
      <c r="K5">
        <v>4.4027497718598228E-2</v>
      </c>
      <c r="L5">
        <v>6.163751708031559E-2</v>
      </c>
      <c r="M5">
        <v>6.8740318332237704E-2</v>
      </c>
    </row>
    <row r="6" spans="1:13">
      <c r="B6" t="s">
        <v>4</v>
      </c>
      <c r="C6">
        <v>5.8867522250508418E-2</v>
      </c>
      <c r="D6">
        <v>9.0888273520029927E-2</v>
      </c>
      <c r="E6">
        <v>0.3597887946327028</v>
      </c>
      <c r="F6">
        <v>0.2865011479232486</v>
      </c>
      <c r="G6">
        <v>0.30179823634067054</v>
      </c>
      <c r="I6">
        <v>1.1778920331349163E-2</v>
      </c>
      <c r="J6">
        <v>8.3099702242870523E-3</v>
      </c>
      <c r="K6">
        <v>5.6842025120757637E-2</v>
      </c>
      <c r="L6">
        <v>5.799319157989187E-2</v>
      </c>
      <c r="M6">
        <v>9.2947289300642721E-2</v>
      </c>
    </row>
    <row r="8" spans="1:13">
      <c r="B8" t="s">
        <v>7</v>
      </c>
      <c r="C8">
        <v>0.18714790567916675</v>
      </c>
      <c r="D8">
        <v>0.29039775781941929</v>
      </c>
      <c r="E8">
        <v>0.33390624007169828</v>
      </c>
      <c r="F8">
        <v>0.45558633016210209</v>
      </c>
      <c r="G8">
        <v>0.49107569497402981</v>
      </c>
      <c r="I8">
        <v>3.4009758274582406E-2</v>
      </c>
      <c r="J8">
        <v>9.2383206133957937E-2</v>
      </c>
      <c r="K8">
        <v>0.11236843465446177</v>
      </c>
      <c r="L8">
        <v>0.12095408099705546</v>
      </c>
      <c r="M8">
        <v>0.15062432364216188</v>
      </c>
    </row>
    <row r="9" spans="1:13">
      <c r="A9" s="2">
        <v>0.06</v>
      </c>
      <c r="B9" t="s">
        <v>2</v>
      </c>
      <c r="C9">
        <v>8.1166272268970815E-2</v>
      </c>
      <c r="D9">
        <v>7.0262864245977288E-2</v>
      </c>
      <c r="E9">
        <v>8.752443834698137E-2</v>
      </c>
      <c r="F9">
        <v>0.40445100193541778</v>
      </c>
      <c r="G9">
        <v>0.12798059695110339</v>
      </c>
      <c r="I9">
        <v>2.5240840269662203E-2</v>
      </c>
      <c r="J9">
        <v>2.2436901296545891E-2</v>
      </c>
      <c r="K9">
        <v>8.4986496034380587E-3</v>
      </c>
      <c r="L9">
        <v>5.1292114040894773E-2</v>
      </c>
      <c r="M9">
        <v>5.5633755794057037E-3</v>
      </c>
    </row>
    <row r="10" spans="1:13">
      <c r="B10" t="s">
        <v>27</v>
      </c>
      <c r="C10">
        <v>0.18503434165577071</v>
      </c>
      <c r="D10">
        <v>0.16353960829047912</v>
      </c>
      <c r="E10">
        <v>0.15855475226044391</v>
      </c>
      <c r="F10">
        <v>0.39715451485675279</v>
      </c>
      <c r="G10">
        <v>0.20663312074965423</v>
      </c>
      <c r="I10">
        <v>2.2140966189300143E-2</v>
      </c>
      <c r="J10">
        <v>3.6252925487341596E-2</v>
      </c>
      <c r="K10">
        <v>4.2743406330938649E-2</v>
      </c>
      <c r="L10">
        <v>0.11360867494825511</v>
      </c>
      <c r="M10">
        <v>1.3983498682456906E-2</v>
      </c>
    </row>
    <row r="11" spans="1:13">
      <c r="B11" t="s">
        <v>4</v>
      </c>
      <c r="C11">
        <v>0.16373208863711278</v>
      </c>
      <c r="D11">
        <v>0.12064154590378284</v>
      </c>
      <c r="E11">
        <v>0.14314115439652758</v>
      </c>
      <c r="F11">
        <v>0.1710824465457835</v>
      </c>
      <c r="G11">
        <v>0.25200789873746859</v>
      </c>
      <c r="I11">
        <v>3.6185150967067377E-2</v>
      </c>
      <c r="J11">
        <v>4.3836214012820868E-2</v>
      </c>
      <c r="K11">
        <v>1.4259395039759626E-2</v>
      </c>
      <c r="L11">
        <v>7.3958499453957188E-2</v>
      </c>
      <c r="M11">
        <v>1.4050063026798213E-2</v>
      </c>
    </row>
    <row r="12" spans="1:13">
      <c r="B12" s="3"/>
      <c r="C12" s="3"/>
      <c r="D12" s="3"/>
      <c r="E12" s="3"/>
      <c r="F12" s="3"/>
      <c r="G12" s="3"/>
      <c r="H12" s="1"/>
      <c r="I12" s="3"/>
      <c r="J12" s="3"/>
      <c r="K12" s="3"/>
      <c r="L12" s="3"/>
      <c r="M12" s="3"/>
    </row>
    <row r="13" spans="1:13">
      <c r="B13" s="1" t="s">
        <v>7</v>
      </c>
      <c r="C13">
        <v>0.22798534072862675</v>
      </c>
      <c r="D13">
        <v>0.3358497364336539</v>
      </c>
      <c r="E13">
        <v>0.35337444914725458</v>
      </c>
      <c r="F13">
        <v>0.38596034132231472</v>
      </c>
      <c r="G13">
        <v>1.0080165116799646</v>
      </c>
      <c r="H13" s="1"/>
      <c r="I13">
        <v>2.5397989718913303E-2</v>
      </c>
      <c r="J13">
        <v>9.1654247184309937E-2</v>
      </c>
      <c r="K13">
        <v>0.10337441462292501</v>
      </c>
      <c r="L13">
        <v>0.10058916867173369</v>
      </c>
      <c r="M13">
        <v>0.11372493780952539</v>
      </c>
    </row>
    <row r="14" spans="1:13">
      <c r="A14" s="2">
        <v>0.1</v>
      </c>
      <c r="B14" s="1" t="s">
        <v>2</v>
      </c>
      <c r="C14">
        <v>5.9175346388894767E-2</v>
      </c>
      <c r="D14">
        <v>6.5419760212139688E-2</v>
      </c>
      <c r="E14">
        <v>0.10331185624556062</v>
      </c>
      <c r="F14">
        <v>0.19458384520007724</v>
      </c>
      <c r="G14">
        <v>0.18289239159937964</v>
      </c>
      <c r="H14" s="1"/>
      <c r="I14">
        <v>1.9731491859570838E-2</v>
      </c>
      <c r="J14">
        <v>1.5667166038801441E-2</v>
      </c>
      <c r="K14">
        <v>2.0226125829950752E-2</v>
      </c>
      <c r="L14">
        <v>5.6528990724786489E-2</v>
      </c>
      <c r="M14">
        <v>3.2000672144897054E-2</v>
      </c>
    </row>
    <row r="15" spans="1:13">
      <c r="B15" s="1" t="s">
        <v>27</v>
      </c>
      <c r="C15">
        <v>0.18095300764387043</v>
      </c>
      <c r="D15">
        <v>9.8296808920729326E-2</v>
      </c>
      <c r="E15">
        <v>0.16850648128816001</v>
      </c>
      <c r="F15">
        <v>0.3317112700236835</v>
      </c>
      <c r="G15">
        <v>0.24628293899560708</v>
      </c>
      <c r="H15" s="1"/>
      <c r="I15">
        <v>4.7099773723847944E-2</v>
      </c>
      <c r="J15">
        <v>4.3879055741288385E-2</v>
      </c>
      <c r="K15">
        <v>8.5750862053508015E-3</v>
      </c>
      <c r="L15">
        <v>2.3492852232220664E-2</v>
      </c>
      <c r="M15">
        <v>2.3187332879394115E-2</v>
      </c>
    </row>
    <row r="16" spans="1:13">
      <c r="B16" s="1" t="s">
        <v>4</v>
      </c>
      <c r="C16">
        <v>0.11336527109268281</v>
      </c>
      <c r="D16">
        <v>8.0234522945201073E-2</v>
      </c>
      <c r="E16">
        <v>0.15022253633907665</v>
      </c>
      <c r="F16">
        <v>9.2742725100849896E-2</v>
      </c>
      <c r="G16">
        <v>0.15014837427454733</v>
      </c>
      <c r="H16" s="1"/>
      <c r="I16">
        <v>3.1520566592972123E-2</v>
      </c>
      <c r="J16">
        <v>2.9827622773988441E-2</v>
      </c>
      <c r="K16">
        <v>5.9155107511906412E-2</v>
      </c>
      <c r="L16">
        <v>1.9732897957595159E-2</v>
      </c>
      <c r="M16">
        <v>1.0509481965793589E-2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I21" sqref="I21"/>
    </sheetView>
  </sheetViews>
  <sheetFormatPr baseColWidth="10" defaultColWidth="11.1640625" defaultRowHeight="15" x14ac:dyDescent="0"/>
  <sheetData>
    <row r="1" spans="1:18">
      <c r="A1" s="4"/>
      <c r="B1" s="4"/>
      <c r="C1" s="4"/>
      <c r="D1" s="4"/>
      <c r="E1" s="4"/>
      <c r="F1" s="4"/>
      <c r="G1" s="4"/>
      <c r="H1" s="4"/>
      <c r="I1" s="4"/>
      <c r="J1" s="4" t="s">
        <v>26</v>
      </c>
      <c r="K1" s="4"/>
      <c r="L1" s="4"/>
      <c r="M1" s="4"/>
      <c r="N1" s="4"/>
      <c r="Q1" t="s">
        <v>28</v>
      </c>
      <c r="R1" t="s">
        <v>29</v>
      </c>
    </row>
    <row r="2" spans="1:18">
      <c r="A2" s="5">
        <v>0</v>
      </c>
      <c r="B2" s="5"/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4"/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4"/>
      <c r="P2" t="s">
        <v>2</v>
      </c>
    </row>
    <row r="3" spans="1:18">
      <c r="A3" s="4"/>
      <c r="B3" s="4" t="s">
        <v>2</v>
      </c>
      <c r="C3" s="4">
        <v>2.9099474597576863E-2</v>
      </c>
      <c r="D3" s="4">
        <v>7.825893353488389E-2</v>
      </c>
      <c r="E3" s="4">
        <v>0.16496581347834821</v>
      </c>
      <c r="F3" s="4">
        <v>0.4128463543040673</v>
      </c>
      <c r="G3" s="4">
        <v>0.1788185446398789</v>
      </c>
      <c r="H3" s="4"/>
      <c r="I3" s="4">
        <v>8.3554032256417891E-3</v>
      </c>
      <c r="J3" s="4">
        <v>1.3657063540307613E-2</v>
      </c>
      <c r="K3" s="4">
        <v>1.2387950223885204E-2</v>
      </c>
      <c r="L3" s="4">
        <v>1.7550552592494714E-2</v>
      </c>
      <c r="M3" s="4">
        <v>3.5400854543076087E-2</v>
      </c>
      <c r="N3" s="4"/>
      <c r="P3" t="s">
        <v>21</v>
      </c>
      <c r="Q3" s="4">
        <v>2.9099474597576863E-2</v>
      </c>
      <c r="R3">
        <v>8.3554032256417891E-3</v>
      </c>
    </row>
    <row r="4" spans="1:18">
      <c r="A4" s="4"/>
      <c r="B4" s="4" t="s">
        <v>4</v>
      </c>
      <c r="C4" s="4">
        <v>5.8867522250508418E-2</v>
      </c>
      <c r="D4" s="4">
        <v>9.0888273520029927E-2</v>
      </c>
      <c r="E4" s="4">
        <v>0.3597887946327028</v>
      </c>
      <c r="F4" s="4">
        <v>0.2865011479232486</v>
      </c>
      <c r="G4" s="4">
        <v>0.30179823634067054</v>
      </c>
      <c r="H4" s="4"/>
      <c r="I4" s="4">
        <v>1.1778920331349163E-2</v>
      </c>
      <c r="J4" s="4">
        <v>8.3099702242870523E-3</v>
      </c>
      <c r="K4" s="4">
        <v>5.6842025120757637E-2</v>
      </c>
      <c r="L4" s="4">
        <v>5.799319157989187E-2</v>
      </c>
      <c r="M4" s="4">
        <v>9.2947289300642721E-2</v>
      </c>
      <c r="N4" s="4"/>
      <c r="P4" t="s">
        <v>22</v>
      </c>
      <c r="Q4" s="4">
        <v>7.825893353488389E-2</v>
      </c>
      <c r="R4">
        <v>1.3657063540307613E-2</v>
      </c>
    </row>
    <row r="5" spans="1: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t="s">
        <v>23</v>
      </c>
      <c r="Q5" s="4">
        <v>0.16496581347834821</v>
      </c>
      <c r="R5">
        <v>1.2387950223885204E-2</v>
      </c>
    </row>
    <row r="6" spans="1:18">
      <c r="A6" s="5">
        <v>0.06</v>
      </c>
      <c r="B6" s="4" t="s">
        <v>2</v>
      </c>
      <c r="C6" s="4">
        <v>8.1166272268970815E-2</v>
      </c>
      <c r="D6" s="4">
        <v>7.0262864245977288E-2</v>
      </c>
      <c r="E6" s="4">
        <v>8.752443834698137E-2</v>
      </c>
      <c r="F6" s="4">
        <v>0.40445100193541778</v>
      </c>
      <c r="G6" s="4">
        <v>0.12798059695110339</v>
      </c>
      <c r="H6" s="4"/>
      <c r="I6" s="4">
        <v>2.5240840269662203E-2</v>
      </c>
      <c r="J6" s="4">
        <v>2.2436901296545891E-2</v>
      </c>
      <c r="K6" s="4">
        <v>8.4986496034380587E-3</v>
      </c>
      <c r="L6" s="4">
        <v>5.1292114040894773E-2</v>
      </c>
      <c r="M6" s="4">
        <v>5.5633755794057037E-3</v>
      </c>
      <c r="N6" s="4"/>
      <c r="P6" t="s">
        <v>24</v>
      </c>
      <c r="Q6" s="4">
        <v>0.4128463543040673</v>
      </c>
      <c r="R6">
        <v>1.7550552592494714E-2</v>
      </c>
    </row>
    <row r="7" spans="1:18">
      <c r="A7" s="4"/>
      <c r="B7" s="4" t="s">
        <v>4</v>
      </c>
      <c r="C7" s="4">
        <v>0.16373208863711278</v>
      </c>
      <c r="D7" s="4">
        <v>0.12064154590378284</v>
      </c>
      <c r="E7" s="4">
        <v>0.14314115439652758</v>
      </c>
      <c r="F7" s="4">
        <v>0.1710824465457835</v>
      </c>
      <c r="G7" s="4">
        <v>0.25200789873746859</v>
      </c>
      <c r="H7" s="4"/>
      <c r="I7" s="4">
        <v>3.6185150967067377E-2</v>
      </c>
      <c r="J7" s="4">
        <v>4.3836214012820868E-2</v>
      </c>
      <c r="K7" s="4">
        <v>1.4259395039759626E-2</v>
      </c>
      <c r="L7" s="4">
        <v>7.3958499453957188E-2</v>
      </c>
      <c r="M7" s="4">
        <v>1.4050063026798213E-2</v>
      </c>
      <c r="N7" s="4"/>
      <c r="P7" t="s">
        <v>25</v>
      </c>
      <c r="Q7" s="4">
        <v>0.1788185446398789</v>
      </c>
      <c r="R7">
        <v>3.5400854543076087E-2</v>
      </c>
    </row>
    <row r="8" spans="1:18">
      <c r="A8" s="4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4"/>
    </row>
    <row r="9" spans="1:18">
      <c r="A9" s="5">
        <v>0.1</v>
      </c>
      <c r="B9" s="7" t="s">
        <v>2</v>
      </c>
      <c r="C9" s="4">
        <v>5.9175346388894767E-2</v>
      </c>
      <c r="D9" s="4">
        <v>6.5419760212139688E-2</v>
      </c>
      <c r="E9" s="4">
        <v>0.10331185624556062</v>
      </c>
      <c r="F9" s="4">
        <v>0.19458384520007724</v>
      </c>
      <c r="G9" s="4">
        <v>0.18289239159937964</v>
      </c>
      <c r="H9" s="7"/>
      <c r="I9" s="4">
        <v>1.9731491859570838E-2</v>
      </c>
      <c r="J9" s="4">
        <v>1.5667166038801441E-2</v>
      </c>
      <c r="K9" s="4">
        <v>2.0226125829950752E-2</v>
      </c>
      <c r="L9" s="4">
        <v>5.6528990724786489E-2</v>
      </c>
      <c r="M9" s="4">
        <v>3.2000672144897054E-2</v>
      </c>
      <c r="N9" s="4"/>
      <c r="P9" t="s">
        <v>4</v>
      </c>
    </row>
    <row r="10" spans="1:18">
      <c r="A10" s="4"/>
      <c r="B10" s="7" t="s">
        <v>4</v>
      </c>
      <c r="C10" s="4">
        <v>0.11336527109268281</v>
      </c>
      <c r="D10" s="4">
        <v>8.0234522945201073E-2</v>
      </c>
      <c r="E10" s="4">
        <v>0.15022253633907665</v>
      </c>
      <c r="F10" s="4">
        <v>9.2742725100849896E-2</v>
      </c>
      <c r="G10" s="4">
        <v>0.15014837427454733</v>
      </c>
      <c r="H10" s="7"/>
      <c r="I10" s="4">
        <v>3.1520566592972123E-2</v>
      </c>
      <c r="J10" s="4">
        <v>2.9827622773988441E-2</v>
      </c>
      <c r="K10" s="4">
        <v>5.9155107511906412E-2</v>
      </c>
      <c r="L10" s="4">
        <v>1.9732897957595159E-2</v>
      </c>
      <c r="M10" s="4">
        <v>1.0509481965793589E-2</v>
      </c>
      <c r="N10" s="4"/>
      <c r="P10" t="s">
        <v>21</v>
      </c>
      <c r="Q10" s="4">
        <v>5.8867522250508418E-2</v>
      </c>
      <c r="R10" s="4">
        <v>1.1778920331349163E-2</v>
      </c>
    </row>
    <row r="11" spans="1:18">
      <c r="P11" t="s">
        <v>22</v>
      </c>
      <c r="Q11" s="4">
        <v>9.0888273520029927E-2</v>
      </c>
      <c r="R11" s="4">
        <v>8.3099702242870523E-3</v>
      </c>
    </row>
    <row r="12" spans="1:18">
      <c r="P12" t="s">
        <v>23</v>
      </c>
      <c r="Q12" s="4">
        <v>0.3597887946327028</v>
      </c>
      <c r="R12" s="4">
        <v>5.6842025120757637E-2</v>
      </c>
    </row>
    <row r="13" spans="1:18">
      <c r="P13" t="s">
        <v>24</v>
      </c>
      <c r="Q13" s="4">
        <v>0.2865011479232486</v>
      </c>
      <c r="R13" s="4">
        <v>5.799319157989187E-2</v>
      </c>
    </row>
    <row r="14" spans="1:18">
      <c r="P14" t="s">
        <v>25</v>
      </c>
      <c r="Q14" s="4">
        <v>0.30179823634067054</v>
      </c>
      <c r="R14" s="4">
        <v>9.2947289300642721E-2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AJ4</vt:lpstr>
      <vt:lpstr>MY3</vt:lpstr>
      <vt:lpstr>MY14</vt:lpstr>
      <vt:lpstr>MY26</vt:lpstr>
      <vt:lpstr>MY29</vt:lpstr>
      <vt:lpstr>plot</vt:lpstr>
      <vt:lpstr>PE+PS plot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Routledge</dc:creator>
  <cp:lastModifiedBy>Sarah Routledge</cp:lastModifiedBy>
  <dcterms:created xsi:type="dcterms:W3CDTF">2020-07-23T14:35:12Z</dcterms:created>
  <dcterms:modified xsi:type="dcterms:W3CDTF">2021-04-22T15:14:17Z</dcterms:modified>
</cp:coreProperties>
</file>