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yamihs\Desktop\Thesis\Blending Chapter\Phd\"/>
    </mc:Choice>
  </mc:AlternateContent>
  <bookViews>
    <workbookView xWindow="240" yWindow="135" windowWidth="20115" windowHeight="7935"/>
  </bookViews>
  <sheets>
    <sheet name="pre starch" sheetId="1" r:id="rId1"/>
    <sheet name="MCC" sheetId="6" r:id="rId2"/>
    <sheet name="starch" sheetId="2" r:id="rId3"/>
    <sheet name="Sheet3" sheetId="3" r:id="rId4"/>
    <sheet name="1% drug" sheetId="4" r:id="rId5"/>
    <sheet name="0.5% drug" sheetId="5" r:id="rId6"/>
  </sheets>
  <calcPr calcId="152511" concurrentCalc="0"/>
</workbook>
</file>

<file path=xl/calcChain.xml><?xml version="1.0" encoding="utf-8"?>
<calcChain xmlns="http://schemas.openxmlformats.org/spreadsheetml/2006/main">
  <c r="O39" i="6" l="1"/>
  <c r="N39" i="6"/>
  <c r="M39" i="6"/>
  <c r="O38" i="6"/>
  <c r="N38" i="6"/>
  <c r="M38" i="6"/>
  <c r="O37" i="6"/>
  <c r="N37" i="6"/>
  <c r="M37" i="6"/>
  <c r="O36" i="6"/>
  <c r="N36" i="6"/>
  <c r="M36" i="6"/>
  <c r="O35" i="6"/>
  <c r="N35" i="6"/>
  <c r="M35" i="6"/>
  <c r="O34" i="6"/>
  <c r="N34" i="6"/>
  <c r="M34" i="6"/>
  <c r="S76" i="2"/>
  <c r="R76" i="2"/>
  <c r="Q76" i="2"/>
  <c r="S75" i="2"/>
  <c r="R75" i="2"/>
  <c r="Q75" i="2"/>
  <c r="S74" i="2"/>
  <c r="R74" i="2"/>
  <c r="Q74" i="2"/>
  <c r="S73" i="2"/>
  <c r="R73" i="2"/>
  <c r="Q73" i="2"/>
  <c r="S72" i="2"/>
  <c r="R72" i="2"/>
  <c r="Q72" i="2"/>
  <c r="S71" i="2"/>
  <c r="R71" i="2"/>
  <c r="Q71" i="2"/>
  <c r="Q100" i="1"/>
  <c r="P100" i="1"/>
  <c r="O100" i="1"/>
  <c r="Q99" i="1"/>
  <c r="P99" i="1"/>
  <c r="O99" i="1"/>
  <c r="Q98" i="1"/>
  <c r="P98" i="1"/>
  <c r="O98" i="1"/>
  <c r="Q97" i="1"/>
  <c r="P97" i="1"/>
  <c r="O97" i="1"/>
  <c r="Q96" i="1"/>
  <c r="P96" i="1"/>
  <c r="O96" i="1"/>
  <c r="Q95" i="1"/>
  <c r="P95" i="1"/>
  <c r="O95" i="1"/>
  <c r="L6" i="6"/>
  <c r="M6" i="6"/>
  <c r="N6" i="6"/>
  <c r="L7" i="6"/>
  <c r="M7" i="6"/>
  <c r="N7" i="6"/>
  <c r="L8" i="6"/>
  <c r="M8" i="6"/>
  <c r="N8" i="6"/>
  <c r="L9" i="6"/>
  <c r="M9" i="6"/>
  <c r="N9" i="6"/>
  <c r="L10" i="6"/>
  <c r="M10" i="6"/>
  <c r="N10" i="6"/>
  <c r="M5" i="6"/>
  <c r="N5" i="6"/>
  <c r="L5" i="6"/>
  <c r="P10" i="2"/>
  <c r="P9" i="2"/>
  <c r="Q8" i="2"/>
  <c r="P8" i="2"/>
  <c r="P7" i="2"/>
  <c r="P6" i="2"/>
  <c r="Q5" i="2"/>
  <c r="P5" i="2"/>
  <c r="M10" i="2"/>
  <c r="M9" i="2"/>
  <c r="M8" i="2"/>
  <c r="M7" i="2"/>
  <c r="M6" i="2"/>
  <c r="M5" i="2"/>
  <c r="K9" i="2"/>
  <c r="K5" i="2"/>
  <c r="J10" i="2"/>
  <c r="J9" i="2"/>
  <c r="J8" i="2"/>
  <c r="J7" i="2"/>
  <c r="J6" i="2"/>
  <c r="J5" i="2"/>
  <c r="K5" i="1"/>
  <c r="K6" i="1"/>
  <c r="K7" i="1"/>
  <c r="K8" i="1"/>
  <c r="K9" i="1"/>
  <c r="K10" i="1"/>
  <c r="O10" i="1"/>
  <c r="O9" i="1"/>
  <c r="O8" i="1"/>
  <c r="O7" i="1"/>
  <c r="P6" i="1"/>
  <c r="O6" i="1"/>
  <c r="P5" i="1"/>
  <c r="O5" i="1"/>
  <c r="M10" i="1"/>
  <c r="M9" i="1"/>
  <c r="M8" i="1"/>
  <c r="M6" i="1"/>
  <c r="M5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<sst xmlns="http://schemas.openxmlformats.org/spreadsheetml/2006/main" count="201" uniqueCount="74">
  <si>
    <t xml:space="preserve">Ordered mixing for drug and carriers over different times </t>
  </si>
  <si>
    <t xml:space="preserve">Pregelatinised starch and ergocalciferol (1:50) in 5 ml </t>
  </si>
  <si>
    <t>Non- cohesive pregelatinised starch</t>
  </si>
  <si>
    <t>Time(min)Absorbance</t>
  </si>
  <si>
    <t>Con(mcg/ml)</t>
  </si>
  <si>
    <t>amount</t>
  </si>
  <si>
    <t>% drug content</t>
  </si>
  <si>
    <t>Av</t>
  </si>
  <si>
    <t>Non- sieved  pregelatinised starch</t>
  </si>
  <si>
    <t>Cohesive  pregelatinised starch</t>
  </si>
  <si>
    <t>Time</t>
  </si>
  <si>
    <t>SD</t>
  </si>
  <si>
    <t>Non-cohesive pre s</t>
  </si>
  <si>
    <t>Non-Sievd pre st</t>
  </si>
  <si>
    <t>Cohesive Pre St</t>
  </si>
  <si>
    <t>AV</t>
  </si>
  <si>
    <t xml:space="preserve">starch and ergocalciferol (1:50) in 5 ml </t>
  </si>
  <si>
    <t>Non- cohesive starch</t>
  </si>
  <si>
    <t>Time(min)</t>
  </si>
  <si>
    <t>Absorbance</t>
  </si>
  <si>
    <t>Conc(mcg/ml</t>
  </si>
  <si>
    <t>Amount</t>
  </si>
  <si>
    <t>Non- sieved   starch</t>
  </si>
  <si>
    <t>Cohesive</t>
  </si>
  <si>
    <t>Starch</t>
  </si>
  <si>
    <t>Rsd</t>
  </si>
  <si>
    <t>Non-Cohesive</t>
  </si>
  <si>
    <t>sive starch</t>
  </si>
  <si>
    <t>RSD</t>
  </si>
  <si>
    <t>Cohesive starch</t>
  </si>
  <si>
    <t xml:space="preserve">1:50 ratio of geometric and ordered mixing </t>
  </si>
  <si>
    <t>Geometric</t>
  </si>
  <si>
    <t>% Drug content</t>
  </si>
  <si>
    <t>Sd</t>
  </si>
  <si>
    <t>Nonsieved</t>
  </si>
  <si>
    <t xml:space="preserve"> Pre starch</t>
  </si>
  <si>
    <t>Physical pre starch</t>
  </si>
  <si>
    <t>Non-cohesive</t>
  </si>
  <si>
    <t xml:space="preserve">cohesive </t>
  </si>
  <si>
    <t>nonsieved</t>
  </si>
  <si>
    <t>Geometric starch</t>
  </si>
  <si>
    <t>Physical starch</t>
  </si>
  <si>
    <t>Non cohesive</t>
  </si>
  <si>
    <t xml:space="preserve">nonsieved </t>
  </si>
  <si>
    <t>1:50 Cohesive</t>
  </si>
  <si>
    <t xml:space="preserve">1:50 Cohesive Powder </t>
  </si>
  <si>
    <t>1:50 Nonsieved Powder</t>
  </si>
  <si>
    <t>1:50 Blended  Powder</t>
  </si>
  <si>
    <t>Cohesive Powder</t>
  </si>
  <si>
    <t>Non-coesive powder</t>
  </si>
  <si>
    <t>Nonsieved powder</t>
  </si>
  <si>
    <t>Non c</t>
  </si>
  <si>
    <t>n.s</t>
  </si>
  <si>
    <t>c</t>
  </si>
  <si>
    <t>Non-sieved pregelatinised starch</t>
  </si>
  <si>
    <t>Non grinding drug(vit D2)</t>
  </si>
  <si>
    <t>%drug content uniformity</t>
  </si>
  <si>
    <t xml:space="preserve"> Grinding drug(vit D2)</t>
  </si>
  <si>
    <t>%RSD</t>
  </si>
  <si>
    <t>Pre gelatinised starch</t>
  </si>
  <si>
    <t>MCC</t>
  </si>
  <si>
    <t>Pregelatinised starch</t>
  </si>
  <si>
    <t>Non-Cohesive pregelatinised starch</t>
  </si>
  <si>
    <t>Non-Sieved pregelatinised starch</t>
  </si>
  <si>
    <t>Cohesive pregelatinised starch</t>
  </si>
  <si>
    <t>Non-Cohesive starch</t>
  </si>
  <si>
    <t>Non-Sieved starch</t>
  </si>
  <si>
    <t>Non-Cohesive MCC</t>
  </si>
  <si>
    <t>Non-Sieved MCC</t>
  </si>
  <si>
    <t>Cohesive MCC</t>
  </si>
  <si>
    <t xml:space="preserve">                                          % Drug content uniformity</t>
  </si>
  <si>
    <t>Manual mixing</t>
  </si>
  <si>
    <t xml:space="preserve">Device mixing </t>
  </si>
  <si>
    <t xml:space="preserve">RSD for device mixng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</si>
</sst>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12237528855749"/>
          <c:y val="4.4790793430649747E-2"/>
          <c:w val="0.60689277286500309"/>
          <c:h val="0.77749202433407993"/>
        </c:manualLayout>
      </c:layout>
      <c:barChart>
        <c:barDir val="col"/>
        <c:grouping val="clustered"/>
        <c:varyColors val="0"/>
        <c:ser>
          <c:idx val="0"/>
          <c:order val="0"/>
          <c:tx>
            <c:v>Non-Cohesive pregelatinised starch</c:v>
          </c:tx>
          <c:invertIfNegative val="0"/>
          <c:errBars>
            <c:errBarType val="both"/>
            <c:errValType val="cust"/>
            <c:noEndCap val="0"/>
            <c:plus>
              <c:numRef>
                <c:f>'pre starch'!$K$5:$K$10</c:f>
                <c:numCache>
                  <c:formatCode>General</c:formatCode>
                  <c:ptCount val="6"/>
                  <c:pt idx="0">
                    <c:v>3.4873140093774184</c:v>
                  </c:pt>
                  <c:pt idx="1">
                    <c:v>6.8486330266217532</c:v>
                  </c:pt>
                  <c:pt idx="2">
                    <c:v>2.9803309100389046</c:v>
                  </c:pt>
                  <c:pt idx="3">
                    <c:v>10.449537852619688</c:v>
                  </c:pt>
                  <c:pt idx="4">
                    <c:v>3.4460874916345334</c:v>
                  </c:pt>
                  <c:pt idx="5">
                    <c:v>6.3052207997288541</c:v>
                  </c:pt>
                </c:numCache>
              </c:numRef>
            </c:plus>
            <c:minus>
              <c:numRef>
                <c:f>'pre starch'!$K$5:$K$10</c:f>
                <c:numCache>
                  <c:formatCode>General</c:formatCode>
                  <c:ptCount val="6"/>
                  <c:pt idx="0">
                    <c:v>3.4873140093774184</c:v>
                  </c:pt>
                  <c:pt idx="1">
                    <c:v>6.8486330266217532</c:v>
                  </c:pt>
                  <c:pt idx="2">
                    <c:v>2.9803309100389046</c:v>
                  </c:pt>
                  <c:pt idx="3">
                    <c:v>10.449537852619688</c:v>
                  </c:pt>
                  <c:pt idx="4">
                    <c:v>3.4460874916345334</c:v>
                  </c:pt>
                  <c:pt idx="5">
                    <c:v>6.3052207997288541</c:v>
                  </c:pt>
                </c:numCache>
              </c:numRef>
            </c:minus>
          </c:errBars>
          <c:cat>
            <c:numRef>
              <c:f>'pre starch'!$I$5:$I$10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'pre starch'!$J$5:$J$10</c:f>
              <c:numCache>
                <c:formatCode>General</c:formatCode>
                <c:ptCount val="6"/>
                <c:pt idx="0">
                  <c:v>7.6320000000000006</c:v>
                </c:pt>
                <c:pt idx="1">
                  <c:v>51.080333333333328</c:v>
                </c:pt>
                <c:pt idx="2">
                  <c:v>52.304666666666662</c:v>
                </c:pt>
                <c:pt idx="3">
                  <c:v>53.906666666666673</c:v>
                </c:pt>
                <c:pt idx="4">
                  <c:v>54.592999999999996</c:v>
                </c:pt>
                <c:pt idx="5">
                  <c:v>60.650333333333329</c:v>
                </c:pt>
              </c:numCache>
            </c:numRef>
          </c:val>
        </c:ser>
        <c:ser>
          <c:idx val="1"/>
          <c:order val="1"/>
          <c:tx>
            <c:v>Cohesive Pregelatinised starch</c:v>
          </c:tx>
          <c:invertIfNegative val="0"/>
          <c:errBars>
            <c:errBarType val="both"/>
            <c:errValType val="cust"/>
            <c:noEndCap val="0"/>
            <c:plus>
              <c:numRef>
                <c:f>'pre starch'!$P$5:$P$10</c:f>
                <c:numCache>
                  <c:formatCode>General</c:formatCode>
                  <c:ptCount val="6"/>
                  <c:pt idx="0">
                    <c:v>1.0158597344121876</c:v>
                  </c:pt>
                  <c:pt idx="1">
                    <c:v>13.681945524425048</c:v>
                  </c:pt>
                  <c:pt idx="2">
                    <c:v>9.3994999999999997</c:v>
                  </c:pt>
                  <c:pt idx="3">
                    <c:v>5.1429010000000002</c:v>
                  </c:pt>
                  <c:pt idx="4">
                    <c:v>3.8743500000000002</c:v>
                  </c:pt>
                  <c:pt idx="5">
                    <c:v>2.45987</c:v>
                  </c:pt>
                </c:numCache>
              </c:numRef>
            </c:plus>
            <c:minus>
              <c:numRef>
                <c:f>'pre starch'!$P$5:$P$10</c:f>
                <c:numCache>
                  <c:formatCode>General</c:formatCode>
                  <c:ptCount val="6"/>
                  <c:pt idx="0">
                    <c:v>1.0158597344121876</c:v>
                  </c:pt>
                  <c:pt idx="1">
                    <c:v>13.681945524425048</c:v>
                  </c:pt>
                  <c:pt idx="2">
                    <c:v>9.3994999999999997</c:v>
                  </c:pt>
                  <c:pt idx="3">
                    <c:v>5.1429010000000002</c:v>
                  </c:pt>
                  <c:pt idx="4">
                    <c:v>3.8743500000000002</c:v>
                  </c:pt>
                  <c:pt idx="5">
                    <c:v>2.45987</c:v>
                  </c:pt>
                </c:numCache>
              </c:numRef>
            </c:minus>
          </c:errBars>
          <c:val>
            <c:numRef>
              <c:f>'pre starch'!$O$5:$O$10</c:f>
              <c:numCache>
                <c:formatCode>General</c:formatCode>
                <c:ptCount val="6"/>
                <c:pt idx="0">
                  <c:v>2.8260000000000001</c:v>
                </c:pt>
                <c:pt idx="1">
                  <c:v>56.263333333333328</c:v>
                </c:pt>
                <c:pt idx="2">
                  <c:v>62.006666666666661</c:v>
                </c:pt>
                <c:pt idx="3">
                  <c:v>63.194333333333333</c:v>
                </c:pt>
                <c:pt idx="4">
                  <c:v>63.962333333333333</c:v>
                </c:pt>
                <c:pt idx="5">
                  <c:v>73.692999999999998</c:v>
                </c:pt>
              </c:numCache>
            </c:numRef>
          </c:val>
        </c:ser>
        <c:ser>
          <c:idx val="2"/>
          <c:order val="2"/>
          <c:tx>
            <c:v>Non-Sieved pregelatinised starch</c:v>
          </c:tx>
          <c:invertIfNegative val="0"/>
          <c:errBars>
            <c:errBarType val="both"/>
            <c:errValType val="cust"/>
            <c:noEndCap val="0"/>
            <c:plus>
              <c:numRef>
                <c:f>'pre starch'!#REF!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'pre starch'!#REF!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</c:errBars>
          <c:val>
            <c:numRef>
              <c:f>'pre starch'!$M$5:$M$10</c:f>
              <c:numCache>
                <c:formatCode>General</c:formatCode>
                <c:ptCount val="6"/>
                <c:pt idx="0">
                  <c:v>3.7563333333333326</c:v>
                </c:pt>
                <c:pt idx="1">
                  <c:v>52.576666666666675</c:v>
                </c:pt>
                <c:pt idx="2">
                  <c:v>53.334000000000003</c:v>
                </c:pt>
                <c:pt idx="3">
                  <c:v>58.104666666666667</c:v>
                </c:pt>
                <c:pt idx="4">
                  <c:v>59.6</c:v>
                </c:pt>
                <c:pt idx="5">
                  <c:v>71.75333333333333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241088"/>
        <c:axId val="502244224"/>
      </c:barChart>
      <c:catAx>
        <c:axId val="50224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2244224"/>
        <c:crosses val="autoZero"/>
        <c:auto val="1"/>
        <c:lblAlgn val="ctr"/>
        <c:lblOffset val="100"/>
        <c:noMultiLvlLbl val="0"/>
      </c:catAx>
      <c:valAx>
        <c:axId val="502244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02241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00099914933028"/>
          <c:y val="0.19617108533622526"/>
          <c:w val="0.23407648459215549"/>
          <c:h val="0.6450110389254237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36452472536873"/>
          <c:y val="5.0925925925925923E-2"/>
          <c:w val="0.86234875361253027"/>
          <c:h val="0.70336395450568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starch!$K$70</c:f>
              <c:strCache>
                <c:ptCount val="1"/>
                <c:pt idx="0">
                  <c:v>Non-Cohesive starch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starch!$N$71:$N$76</c:f>
                <c:numCache>
                  <c:formatCode>General</c:formatCode>
                  <c:ptCount val="6"/>
                  <c:pt idx="0">
                    <c:v>1.98</c:v>
                  </c:pt>
                  <c:pt idx="1">
                    <c:v>1.66</c:v>
                  </c:pt>
                  <c:pt idx="2">
                    <c:v>1.78</c:v>
                  </c:pt>
                  <c:pt idx="3">
                    <c:v>2.08</c:v>
                  </c:pt>
                  <c:pt idx="4">
                    <c:v>1.66</c:v>
                  </c:pt>
                  <c:pt idx="5">
                    <c:v>1.45</c:v>
                  </c:pt>
                </c:numCache>
              </c:numRef>
            </c:plus>
            <c:minus>
              <c:numRef>
                <c:f>starch!$N$71:$N$76</c:f>
                <c:numCache>
                  <c:formatCode>General</c:formatCode>
                  <c:ptCount val="6"/>
                  <c:pt idx="0">
                    <c:v>1.98</c:v>
                  </c:pt>
                  <c:pt idx="1">
                    <c:v>1.66</c:v>
                  </c:pt>
                  <c:pt idx="2">
                    <c:v>1.78</c:v>
                  </c:pt>
                  <c:pt idx="3">
                    <c:v>2.08</c:v>
                  </c:pt>
                  <c:pt idx="4">
                    <c:v>1.66</c:v>
                  </c:pt>
                  <c:pt idx="5">
                    <c:v>1.45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starch!$J$71:$J$76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starch!$K$71:$K$76</c:f>
              <c:numCache>
                <c:formatCode>General</c:formatCode>
                <c:ptCount val="6"/>
                <c:pt idx="0">
                  <c:v>6.25</c:v>
                </c:pt>
                <c:pt idx="1">
                  <c:v>72.14</c:v>
                </c:pt>
                <c:pt idx="2">
                  <c:v>80.150000000000006</c:v>
                </c:pt>
                <c:pt idx="3">
                  <c:v>88.21</c:v>
                </c:pt>
                <c:pt idx="4">
                  <c:v>94.43</c:v>
                </c:pt>
                <c:pt idx="5">
                  <c:v>105.11</c:v>
                </c:pt>
              </c:numCache>
            </c:numRef>
          </c:val>
        </c:ser>
        <c:ser>
          <c:idx val="1"/>
          <c:order val="1"/>
          <c:tx>
            <c:strRef>
              <c:f>starch!$L$70</c:f>
              <c:strCache>
                <c:ptCount val="1"/>
                <c:pt idx="0">
                  <c:v>Non-Sieved starch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starch!$O$71:$O$76</c:f>
                <c:numCache>
                  <c:formatCode>General</c:formatCode>
                  <c:ptCount val="6"/>
                  <c:pt idx="0">
                    <c:v>5.88</c:v>
                  </c:pt>
                  <c:pt idx="1">
                    <c:v>5.26</c:v>
                  </c:pt>
                  <c:pt idx="2">
                    <c:v>6.21</c:v>
                  </c:pt>
                  <c:pt idx="3">
                    <c:v>6.11</c:v>
                  </c:pt>
                  <c:pt idx="4">
                    <c:v>5.77</c:v>
                  </c:pt>
                  <c:pt idx="5">
                    <c:v>5.55</c:v>
                  </c:pt>
                </c:numCache>
              </c:numRef>
            </c:plus>
            <c:minus>
              <c:numRef>
                <c:f>starch!$O$71:$O$76</c:f>
                <c:numCache>
                  <c:formatCode>General</c:formatCode>
                  <c:ptCount val="6"/>
                  <c:pt idx="0">
                    <c:v>5.88</c:v>
                  </c:pt>
                  <c:pt idx="1">
                    <c:v>5.26</c:v>
                  </c:pt>
                  <c:pt idx="2">
                    <c:v>6.21</c:v>
                  </c:pt>
                  <c:pt idx="3">
                    <c:v>6.11</c:v>
                  </c:pt>
                  <c:pt idx="4">
                    <c:v>5.77</c:v>
                  </c:pt>
                  <c:pt idx="5">
                    <c:v>5.55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starch!$J$71:$J$76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starch!$L$71:$L$76</c:f>
              <c:numCache>
                <c:formatCode>General</c:formatCode>
                <c:ptCount val="6"/>
                <c:pt idx="0">
                  <c:v>6.88</c:v>
                </c:pt>
                <c:pt idx="1">
                  <c:v>69.569999999999993</c:v>
                </c:pt>
                <c:pt idx="2">
                  <c:v>75.27</c:v>
                </c:pt>
                <c:pt idx="3">
                  <c:v>81.44</c:v>
                </c:pt>
                <c:pt idx="4">
                  <c:v>87.64</c:v>
                </c:pt>
                <c:pt idx="5">
                  <c:v>94.36</c:v>
                </c:pt>
              </c:numCache>
            </c:numRef>
          </c:val>
        </c:ser>
        <c:ser>
          <c:idx val="2"/>
          <c:order val="2"/>
          <c:tx>
            <c:strRef>
              <c:f>starch!$M$70</c:f>
              <c:strCache>
                <c:ptCount val="1"/>
                <c:pt idx="0">
                  <c:v>Cohesive starch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starch!$P$71:$P$76</c:f>
                <c:numCache>
                  <c:formatCode>General</c:formatCode>
                  <c:ptCount val="6"/>
                  <c:pt idx="0">
                    <c:v>4.25</c:v>
                  </c:pt>
                  <c:pt idx="1">
                    <c:v>5.88</c:v>
                  </c:pt>
                  <c:pt idx="2">
                    <c:v>5.44</c:v>
                  </c:pt>
                  <c:pt idx="3">
                    <c:v>5.16</c:v>
                  </c:pt>
                  <c:pt idx="4">
                    <c:v>5.36</c:v>
                  </c:pt>
                  <c:pt idx="5">
                    <c:v>5.14</c:v>
                  </c:pt>
                </c:numCache>
              </c:numRef>
            </c:plus>
            <c:minus>
              <c:numRef>
                <c:f>starch!$P$71:$P$76</c:f>
                <c:numCache>
                  <c:formatCode>General</c:formatCode>
                  <c:ptCount val="6"/>
                  <c:pt idx="0">
                    <c:v>4.25</c:v>
                  </c:pt>
                  <c:pt idx="1">
                    <c:v>5.88</c:v>
                  </c:pt>
                  <c:pt idx="2">
                    <c:v>5.44</c:v>
                  </c:pt>
                  <c:pt idx="3">
                    <c:v>5.16</c:v>
                  </c:pt>
                  <c:pt idx="4">
                    <c:v>5.36</c:v>
                  </c:pt>
                  <c:pt idx="5">
                    <c:v>5.14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starch!$J$71:$J$76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starch!$M$71:$M$76</c:f>
              <c:numCache>
                <c:formatCode>General</c:formatCode>
                <c:ptCount val="6"/>
                <c:pt idx="0">
                  <c:v>5.28</c:v>
                </c:pt>
                <c:pt idx="1">
                  <c:v>68.48</c:v>
                </c:pt>
                <c:pt idx="2">
                  <c:v>76.44</c:v>
                </c:pt>
                <c:pt idx="3">
                  <c:v>80.47</c:v>
                </c:pt>
                <c:pt idx="4">
                  <c:v>88.11</c:v>
                </c:pt>
                <c:pt idx="5">
                  <c:v>95.72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66783528"/>
        <c:axId val="566784312"/>
      </c:barChart>
      <c:catAx>
        <c:axId val="566783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(minute)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784312"/>
        <c:crosses val="autoZero"/>
        <c:auto val="1"/>
        <c:lblAlgn val="ctr"/>
        <c:lblOffset val="100"/>
        <c:noMultiLvlLbl val="0"/>
      </c:catAx>
      <c:valAx>
        <c:axId val="5667843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Drug content uniformity</a:t>
                </a:r>
              </a:p>
            </c:rich>
          </c:tx>
          <c:layout>
            <c:manualLayout>
              <c:xMode val="edge"/>
              <c:yMode val="edge"/>
              <c:x val="7.7145604533002832E-3"/>
              <c:y val="0.138741980169145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783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344160"/>
        <c:axId val="494344552"/>
      </c:barChart>
      <c:catAx>
        <c:axId val="49434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4344552"/>
        <c:crosses val="autoZero"/>
        <c:auto val="1"/>
        <c:lblAlgn val="ctr"/>
        <c:lblOffset val="100"/>
        <c:noMultiLvlLbl val="0"/>
      </c:catAx>
      <c:valAx>
        <c:axId val="494344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4344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09951881014873"/>
          <c:y val="5.1400554097404488E-2"/>
          <c:w val="0.83634492563429574"/>
          <c:h val="0.76780475357247013"/>
        </c:manualLayout>
      </c:layout>
      <c:barChart>
        <c:barDir val="col"/>
        <c:grouping val="clustered"/>
        <c:varyColors val="0"/>
        <c:ser>
          <c:idx val="1"/>
          <c:order val="0"/>
          <c:tx>
            <c:v>drug</c:v>
          </c:tx>
          <c:invertIfNegative val="0"/>
          <c:errBars>
            <c:errBarType val="both"/>
            <c:errValType val="cust"/>
            <c:noEndCap val="0"/>
            <c:plus>
              <c:numRef>
                <c:f>'1% drug'!$I$4:$I$8</c:f>
                <c:numCache>
                  <c:formatCode>General</c:formatCode>
                  <c:ptCount val="5"/>
                  <c:pt idx="0">
                    <c:v>1.22</c:v>
                  </c:pt>
                  <c:pt idx="1">
                    <c:v>1.66</c:v>
                  </c:pt>
                  <c:pt idx="2">
                    <c:v>1.1100000000000001</c:v>
                  </c:pt>
                  <c:pt idx="3">
                    <c:v>0.98799999999999999</c:v>
                  </c:pt>
                  <c:pt idx="4">
                    <c:v>2.0979999999999999</c:v>
                  </c:pt>
                </c:numCache>
              </c:numRef>
            </c:plus>
            <c:minus>
              <c:numRef>
                <c:f>'1% drug'!$I$4:$I$8</c:f>
                <c:numCache>
                  <c:formatCode>General</c:formatCode>
                  <c:ptCount val="5"/>
                  <c:pt idx="0">
                    <c:v>1.22</c:v>
                  </c:pt>
                  <c:pt idx="1">
                    <c:v>1.66</c:v>
                  </c:pt>
                  <c:pt idx="2">
                    <c:v>1.1100000000000001</c:v>
                  </c:pt>
                  <c:pt idx="3">
                    <c:v>0.98799999999999999</c:v>
                  </c:pt>
                  <c:pt idx="4">
                    <c:v>2.0979999999999999</c:v>
                  </c:pt>
                </c:numCache>
              </c:numRef>
            </c:minus>
          </c:errBars>
          <c:cat>
            <c:numRef>
              <c:f>'1% drug'!$G$4:$G$8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</c:numCache>
            </c:numRef>
          </c:cat>
          <c:val>
            <c:numRef>
              <c:f>'1% drug'!$H$4:$H$8</c:f>
              <c:numCache>
                <c:formatCode>General</c:formatCode>
                <c:ptCount val="5"/>
                <c:pt idx="0">
                  <c:v>2.66</c:v>
                </c:pt>
                <c:pt idx="1">
                  <c:v>10.145</c:v>
                </c:pt>
                <c:pt idx="2">
                  <c:v>11.45</c:v>
                </c:pt>
                <c:pt idx="3">
                  <c:v>15.27</c:v>
                </c:pt>
                <c:pt idx="4">
                  <c:v>15.88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345336"/>
        <c:axId val="494345728"/>
      </c:barChart>
      <c:catAx>
        <c:axId val="494345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Time(minute)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4345728"/>
        <c:crosses val="autoZero"/>
        <c:auto val="1"/>
        <c:lblAlgn val="ctr"/>
        <c:lblOffset val="100"/>
        <c:noMultiLvlLbl val="0"/>
      </c:catAx>
      <c:valAx>
        <c:axId val="4943457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1"/>
                  <a:t>% Drug content uniformity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4345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97462817147858"/>
          <c:y val="5.1400554097404488E-2"/>
          <c:w val="0.82446981627296589"/>
          <c:h val="0.8002121609798774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rrBars>
            <c:errBarType val="both"/>
            <c:errValType val="cust"/>
            <c:noEndCap val="0"/>
            <c:plus>
              <c:numRef>
                <c:f>'1% drug'!$J$31:$J$35</c:f>
                <c:numCache>
                  <c:formatCode>General</c:formatCode>
                  <c:ptCount val="5"/>
                  <c:pt idx="0">
                    <c:v>0.99</c:v>
                  </c:pt>
                  <c:pt idx="1">
                    <c:v>1.1200000000000001</c:v>
                  </c:pt>
                  <c:pt idx="2">
                    <c:v>2.09</c:v>
                  </c:pt>
                  <c:pt idx="3">
                    <c:v>0.88</c:v>
                  </c:pt>
                  <c:pt idx="4">
                    <c:v>1.1100000000000001</c:v>
                  </c:pt>
                </c:numCache>
              </c:numRef>
            </c:plus>
            <c:minus>
              <c:numRef>
                <c:f>'1% drug'!$J$31:$J$35</c:f>
                <c:numCache>
                  <c:formatCode>General</c:formatCode>
                  <c:ptCount val="5"/>
                  <c:pt idx="0">
                    <c:v>0.99</c:v>
                  </c:pt>
                  <c:pt idx="1">
                    <c:v>1.1200000000000001</c:v>
                  </c:pt>
                  <c:pt idx="2">
                    <c:v>2.09</c:v>
                  </c:pt>
                  <c:pt idx="3">
                    <c:v>0.88</c:v>
                  </c:pt>
                  <c:pt idx="4">
                    <c:v>1.1100000000000001</c:v>
                  </c:pt>
                </c:numCache>
              </c:numRef>
            </c:minus>
          </c:errBars>
          <c:cat>
            <c:numRef>
              <c:f>'1% drug'!$H$31:$H$35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</c:numCache>
            </c:numRef>
          </c:cat>
          <c:val>
            <c:numRef>
              <c:f>'1% drug'!$I$31:$I$35</c:f>
              <c:numCache>
                <c:formatCode>General</c:formatCode>
                <c:ptCount val="5"/>
                <c:pt idx="0">
                  <c:v>9.5</c:v>
                </c:pt>
                <c:pt idx="1">
                  <c:v>74</c:v>
                </c:pt>
                <c:pt idx="2">
                  <c:v>80.400000000000006</c:v>
                </c:pt>
                <c:pt idx="3">
                  <c:v>116</c:v>
                </c:pt>
                <c:pt idx="4">
                  <c:v>118.3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649816"/>
        <c:axId val="467649032"/>
      </c:barChart>
      <c:catAx>
        <c:axId val="467649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(minute)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67649032"/>
        <c:crosses val="autoZero"/>
        <c:auto val="1"/>
        <c:lblAlgn val="ctr"/>
        <c:lblOffset val="100"/>
        <c:noMultiLvlLbl val="0"/>
      </c:catAx>
      <c:valAx>
        <c:axId val="4676490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000" b="1" i="0" baseline="0">
                    <a:effectLst/>
                  </a:rPr>
                  <a:t>% Drug content uniformity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67649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'1% drug'!$H$31:$H$35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</c:numCache>
            </c:numRef>
          </c:xVal>
          <c:yVal>
            <c:numRef>
              <c:f>'1% drug'!$K$31:$K$35</c:f>
              <c:numCache>
                <c:formatCode>General</c:formatCode>
                <c:ptCount val="5"/>
                <c:pt idx="0">
                  <c:v>10.42</c:v>
                </c:pt>
                <c:pt idx="1">
                  <c:v>1.5</c:v>
                </c:pt>
                <c:pt idx="2">
                  <c:v>2.6</c:v>
                </c:pt>
                <c:pt idx="3">
                  <c:v>0.76</c:v>
                </c:pt>
                <c:pt idx="4">
                  <c:v>0.94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7648248"/>
        <c:axId val="467649424"/>
      </c:scatterChart>
      <c:valAx>
        <c:axId val="467648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7649424"/>
        <c:crosses val="autoZero"/>
        <c:crossBetween val="midCat"/>
      </c:valAx>
      <c:valAx>
        <c:axId val="467649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676482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58092738407699"/>
          <c:y val="5.0925925925925923E-2"/>
          <c:w val="0.85686351706036756"/>
          <c:h val="0.689475065616797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'1% drug'!$I$37</c:f>
              <c:strCache>
                <c:ptCount val="1"/>
                <c:pt idx="0">
                  <c:v>Pregelatinised starch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'1% drug'!$L$38:$L$43</c:f>
                <c:numCache>
                  <c:formatCode>General</c:formatCode>
                  <c:ptCount val="6"/>
                  <c:pt idx="0">
                    <c:v>0.99</c:v>
                  </c:pt>
                  <c:pt idx="1">
                    <c:v>1.1200000000000001</c:v>
                  </c:pt>
                  <c:pt idx="2">
                    <c:v>2.09</c:v>
                  </c:pt>
                  <c:pt idx="3">
                    <c:v>0.88</c:v>
                  </c:pt>
                  <c:pt idx="4">
                    <c:v>1.1100000000000001</c:v>
                  </c:pt>
                  <c:pt idx="5">
                    <c:v>0.75</c:v>
                  </c:pt>
                </c:numCache>
              </c:numRef>
            </c:plus>
            <c:minus>
              <c:numRef>
                <c:f>'1% drug'!$L$38:$L$43</c:f>
                <c:numCache>
                  <c:formatCode>General</c:formatCode>
                  <c:ptCount val="6"/>
                  <c:pt idx="0">
                    <c:v>0.99</c:v>
                  </c:pt>
                  <c:pt idx="1">
                    <c:v>1.1200000000000001</c:v>
                  </c:pt>
                  <c:pt idx="2">
                    <c:v>2.09</c:v>
                  </c:pt>
                  <c:pt idx="3">
                    <c:v>0.88</c:v>
                  </c:pt>
                  <c:pt idx="4">
                    <c:v>1.1100000000000001</c:v>
                  </c:pt>
                  <c:pt idx="5">
                    <c:v>0.75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'1% drug'!$H$38:$H$43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'1% drug'!$I$38:$I$43</c:f>
              <c:numCache>
                <c:formatCode>General</c:formatCode>
                <c:ptCount val="6"/>
                <c:pt idx="0">
                  <c:v>6</c:v>
                </c:pt>
                <c:pt idx="1">
                  <c:v>62</c:v>
                </c:pt>
                <c:pt idx="2">
                  <c:v>74</c:v>
                </c:pt>
                <c:pt idx="3">
                  <c:v>80.400000000000006</c:v>
                </c:pt>
                <c:pt idx="4">
                  <c:v>92.32</c:v>
                </c:pt>
                <c:pt idx="5">
                  <c:v>118.3</c:v>
                </c:pt>
              </c:numCache>
            </c:numRef>
          </c:val>
        </c:ser>
        <c:ser>
          <c:idx val="1"/>
          <c:order val="1"/>
          <c:tx>
            <c:strRef>
              <c:f>'1% drug'!$J$37</c:f>
              <c:strCache>
                <c:ptCount val="1"/>
                <c:pt idx="0">
                  <c:v>Starch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'1% drug'!$M$38:$M$43</c:f>
                <c:numCache>
                  <c:formatCode>General</c:formatCode>
                  <c:ptCount val="6"/>
                  <c:pt idx="0">
                    <c:v>1.33</c:v>
                  </c:pt>
                  <c:pt idx="1">
                    <c:v>0.89</c:v>
                  </c:pt>
                  <c:pt idx="2">
                    <c:v>2.66</c:v>
                  </c:pt>
                  <c:pt idx="3">
                    <c:v>1.44</c:v>
                  </c:pt>
                  <c:pt idx="4">
                    <c:v>1.22</c:v>
                  </c:pt>
                  <c:pt idx="5">
                    <c:v>1.99</c:v>
                  </c:pt>
                </c:numCache>
              </c:numRef>
            </c:plus>
            <c:minus>
              <c:numRef>
                <c:f>'1% drug'!$M$38:$M$43</c:f>
                <c:numCache>
                  <c:formatCode>General</c:formatCode>
                  <c:ptCount val="6"/>
                  <c:pt idx="0">
                    <c:v>1.33</c:v>
                  </c:pt>
                  <c:pt idx="1">
                    <c:v>0.89</c:v>
                  </c:pt>
                  <c:pt idx="2">
                    <c:v>2.66</c:v>
                  </c:pt>
                  <c:pt idx="3">
                    <c:v>1.44</c:v>
                  </c:pt>
                  <c:pt idx="4">
                    <c:v>1.22</c:v>
                  </c:pt>
                  <c:pt idx="5">
                    <c:v>1.99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'1% drug'!$H$38:$H$43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'1% drug'!$J$38:$J$43</c:f>
              <c:numCache>
                <c:formatCode>General</c:formatCode>
                <c:ptCount val="6"/>
                <c:pt idx="0">
                  <c:v>4</c:v>
                </c:pt>
                <c:pt idx="1">
                  <c:v>54</c:v>
                </c:pt>
                <c:pt idx="2">
                  <c:v>60.3</c:v>
                </c:pt>
                <c:pt idx="3">
                  <c:v>78.78</c:v>
                </c:pt>
                <c:pt idx="4">
                  <c:v>80.13</c:v>
                </c:pt>
                <c:pt idx="5">
                  <c:v>100.78</c:v>
                </c:pt>
              </c:numCache>
            </c:numRef>
          </c:val>
        </c:ser>
        <c:ser>
          <c:idx val="2"/>
          <c:order val="2"/>
          <c:tx>
            <c:strRef>
              <c:f>'1% drug'!$K$37</c:f>
              <c:strCache>
                <c:ptCount val="1"/>
                <c:pt idx="0">
                  <c:v>MCC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'1% drug'!$N$38:$N$43</c:f>
                <c:numCache>
                  <c:formatCode>General</c:formatCode>
                  <c:ptCount val="6"/>
                  <c:pt idx="0">
                    <c:v>0.77</c:v>
                  </c:pt>
                  <c:pt idx="1">
                    <c:v>0.65</c:v>
                  </c:pt>
                  <c:pt idx="2">
                    <c:v>1.1100000000000001</c:v>
                  </c:pt>
                  <c:pt idx="3">
                    <c:v>0.34</c:v>
                  </c:pt>
                  <c:pt idx="4">
                    <c:v>0.84</c:v>
                  </c:pt>
                  <c:pt idx="5">
                    <c:v>0.44</c:v>
                  </c:pt>
                </c:numCache>
              </c:numRef>
            </c:plus>
            <c:minus>
              <c:numRef>
                <c:f>'1% drug'!$N$38:$N$43</c:f>
                <c:numCache>
                  <c:formatCode>General</c:formatCode>
                  <c:ptCount val="6"/>
                  <c:pt idx="0">
                    <c:v>0.77</c:v>
                  </c:pt>
                  <c:pt idx="1">
                    <c:v>0.65</c:v>
                  </c:pt>
                  <c:pt idx="2">
                    <c:v>1.1100000000000001</c:v>
                  </c:pt>
                  <c:pt idx="3">
                    <c:v>0.34</c:v>
                  </c:pt>
                  <c:pt idx="4">
                    <c:v>0.84</c:v>
                  </c:pt>
                  <c:pt idx="5">
                    <c:v>0.44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'1% drug'!$H$38:$H$43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'1% drug'!$K$38:$K$43</c:f>
              <c:numCache>
                <c:formatCode>General</c:formatCode>
                <c:ptCount val="6"/>
                <c:pt idx="0">
                  <c:v>9</c:v>
                </c:pt>
                <c:pt idx="1">
                  <c:v>65</c:v>
                </c:pt>
                <c:pt idx="2">
                  <c:v>77.099999999999994</c:v>
                </c:pt>
                <c:pt idx="3">
                  <c:v>99.22</c:v>
                </c:pt>
                <c:pt idx="4">
                  <c:v>104.32</c:v>
                </c:pt>
                <c:pt idx="5">
                  <c:v>121.11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44974008"/>
        <c:axId val="488981056"/>
      </c:barChart>
      <c:catAx>
        <c:axId val="544974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(minute)</a:t>
                </a:r>
              </a:p>
            </c:rich>
          </c:tx>
          <c:layout>
            <c:manualLayout>
              <c:xMode val="edge"/>
              <c:yMode val="edge"/>
              <c:x val="0.38604724409448821"/>
              <c:y val="0.824652230971128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981056"/>
        <c:crosses val="autoZero"/>
        <c:auto val="1"/>
        <c:lblAlgn val="ctr"/>
        <c:lblOffset val="100"/>
        <c:noMultiLvlLbl val="0"/>
      </c:catAx>
      <c:valAx>
        <c:axId val="48898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drug content uniformity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974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6272965879265"/>
          <c:y val="5.1400554097404488E-2"/>
          <c:w val="0.85281714785651797"/>
          <c:h val="0.7539158646835811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'0.5% drug'!$K$6:$K$10</c:f>
                <c:numCache>
                  <c:formatCode>General</c:formatCode>
                  <c:ptCount val="5"/>
                  <c:pt idx="0">
                    <c:v>1.44</c:v>
                  </c:pt>
                  <c:pt idx="1">
                    <c:v>0.88</c:v>
                  </c:pt>
                  <c:pt idx="2">
                    <c:v>2.11</c:v>
                  </c:pt>
                  <c:pt idx="3">
                    <c:v>1.1100000000000001</c:v>
                  </c:pt>
                  <c:pt idx="4">
                    <c:v>2.11</c:v>
                  </c:pt>
                </c:numCache>
              </c:numRef>
            </c:plus>
            <c:minus>
              <c:numRef>
                <c:f>'0.5% drug'!$K$6:$K$10</c:f>
                <c:numCache>
                  <c:formatCode>General</c:formatCode>
                  <c:ptCount val="5"/>
                  <c:pt idx="0">
                    <c:v>1.44</c:v>
                  </c:pt>
                  <c:pt idx="1">
                    <c:v>0.88</c:v>
                  </c:pt>
                  <c:pt idx="2">
                    <c:v>2.11</c:v>
                  </c:pt>
                  <c:pt idx="3">
                    <c:v>1.1100000000000001</c:v>
                  </c:pt>
                  <c:pt idx="4">
                    <c:v>2.11</c:v>
                  </c:pt>
                </c:numCache>
              </c:numRef>
            </c:minus>
          </c:errBars>
          <c:cat>
            <c:numRef>
              <c:f>'0.5% drug'!$I$6:$I$10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</c:numCache>
            </c:numRef>
          </c:cat>
          <c:val>
            <c:numRef>
              <c:f>'0.5% drug'!$J$6:$J$10</c:f>
              <c:numCache>
                <c:formatCode>General</c:formatCode>
                <c:ptCount val="5"/>
                <c:pt idx="0">
                  <c:v>2.11</c:v>
                </c:pt>
                <c:pt idx="1">
                  <c:v>57</c:v>
                </c:pt>
                <c:pt idx="2">
                  <c:v>66</c:v>
                </c:pt>
                <c:pt idx="3">
                  <c:v>96</c:v>
                </c:pt>
                <c:pt idx="4">
                  <c:v>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993592"/>
        <c:axId val="490993984"/>
      </c:barChart>
      <c:catAx>
        <c:axId val="490993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(minute)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0993984"/>
        <c:crosses val="autoZero"/>
        <c:auto val="1"/>
        <c:lblAlgn val="ctr"/>
        <c:lblOffset val="100"/>
        <c:noMultiLvlLbl val="0"/>
      </c:catAx>
      <c:valAx>
        <c:axId val="4909939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Drug content uniformity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0993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02537182852144"/>
          <c:y val="5.0925925925925923E-2"/>
          <c:w val="0.8624190726159231"/>
          <c:h val="0.68484543598716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'0.5% drug'!$I$13</c:f>
              <c:strCache>
                <c:ptCount val="1"/>
                <c:pt idx="0">
                  <c:v>Pregelatinised starch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'0.5% drug'!$L$14:$L$19</c:f>
                <c:numCache>
                  <c:formatCode>General</c:formatCode>
                  <c:ptCount val="6"/>
                  <c:pt idx="0">
                    <c:v>1.34</c:v>
                  </c:pt>
                  <c:pt idx="1">
                    <c:v>2.41</c:v>
                  </c:pt>
                  <c:pt idx="2">
                    <c:v>2.77</c:v>
                  </c:pt>
                  <c:pt idx="3">
                    <c:v>3.11</c:v>
                  </c:pt>
                  <c:pt idx="4">
                    <c:v>2.65</c:v>
                  </c:pt>
                  <c:pt idx="5">
                    <c:v>1.42</c:v>
                  </c:pt>
                </c:numCache>
              </c:numRef>
            </c:plus>
            <c:minus>
              <c:numRef>
                <c:f>'0.5% drug'!$L$14:$L$19</c:f>
                <c:numCache>
                  <c:formatCode>General</c:formatCode>
                  <c:ptCount val="6"/>
                  <c:pt idx="0">
                    <c:v>1.34</c:v>
                  </c:pt>
                  <c:pt idx="1">
                    <c:v>2.41</c:v>
                  </c:pt>
                  <c:pt idx="2">
                    <c:v>2.77</c:v>
                  </c:pt>
                  <c:pt idx="3">
                    <c:v>3.11</c:v>
                  </c:pt>
                  <c:pt idx="4">
                    <c:v>2.65</c:v>
                  </c:pt>
                  <c:pt idx="5">
                    <c:v>1.42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'0.5% drug'!$H$14:$H$19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'0.5% drug'!$I$14:$I$19</c:f>
              <c:numCache>
                <c:formatCode>General</c:formatCode>
                <c:ptCount val="6"/>
                <c:pt idx="0">
                  <c:v>1.1100000000000001</c:v>
                </c:pt>
                <c:pt idx="1">
                  <c:v>45</c:v>
                </c:pt>
                <c:pt idx="2">
                  <c:v>57.2</c:v>
                </c:pt>
                <c:pt idx="3">
                  <c:v>66.3</c:v>
                </c:pt>
                <c:pt idx="4">
                  <c:v>90</c:v>
                </c:pt>
                <c:pt idx="5">
                  <c:v>105.34</c:v>
                </c:pt>
              </c:numCache>
            </c:numRef>
          </c:val>
        </c:ser>
        <c:ser>
          <c:idx val="1"/>
          <c:order val="1"/>
          <c:tx>
            <c:strRef>
              <c:f>'0.5% drug'!$J$13</c:f>
              <c:strCache>
                <c:ptCount val="1"/>
                <c:pt idx="0">
                  <c:v>Starch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'0.5% drug'!$M$14:$M$19</c:f>
                <c:numCache>
                  <c:formatCode>General</c:formatCode>
                  <c:ptCount val="6"/>
                  <c:pt idx="0">
                    <c:v>3.11</c:v>
                  </c:pt>
                  <c:pt idx="1">
                    <c:v>3.76</c:v>
                  </c:pt>
                  <c:pt idx="2">
                    <c:v>4.18</c:v>
                  </c:pt>
                  <c:pt idx="3">
                    <c:v>3.16</c:v>
                  </c:pt>
                  <c:pt idx="4">
                    <c:v>3.48</c:v>
                  </c:pt>
                  <c:pt idx="5">
                    <c:v>3.22</c:v>
                  </c:pt>
                </c:numCache>
              </c:numRef>
            </c:plus>
            <c:minus>
              <c:numRef>
                <c:f>'0.5% drug'!$M$14:$M$19</c:f>
                <c:numCache>
                  <c:formatCode>General</c:formatCode>
                  <c:ptCount val="6"/>
                  <c:pt idx="0">
                    <c:v>3.11</c:v>
                  </c:pt>
                  <c:pt idx="1">
                    <c:v>3.76</c:v>
                  </c:pt>
                  <c:pt idx="2">
                    <c:v>4.18</c:v>
                  </c:pt>
                  <c:pt idx="3">
                    <c:v>3.16</c:v>
                  </c:pt>
                  <c:pt idx="4">
                    <c:v>3.48</c:v>
                  </c:pt>
                  <c:pt idx="5">
                    <c:v>3.22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'0.5% drug'!$H$14:$H$19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'0.5% drug'!$J$14:$J$19</c:f>
              <c:numCache>
                <c:formatCode>General</c:formatCode>
                <c:ptCount val="6"/>
                <c:pt idx="0">
                  <c:v>0.8</c:v>
                </c:pt>
                <c:pt idx="1">
                  <c:v>33.1</c:v>
                </c:pt>
                <c:pt idx="2">
                  <c:v>44.21</c:v>
                </c:pt>
                <c:pt idx="3">
                  <c:v>55.4</c:v>
                </c:pt>
                <c:pt idx="4">
                  <c:v>78.44</c:v>
                </c:pt>
                <c:pt idx="5">
                  <c:v>98.22</c:v>
                </c:pt>
              </c:numCache>
            </c:numRef>
          </c:val>
        </c:ser>
        <c:ser>
          <c:idx val="2"/>
          <c:order val="2"/>
          <c:tx>
            <c:strRef>
              <c:f>'0.5% drug'!$K$13</c:f>
              <c:strCache>
                <c:ptCount val="1"/>
                <c:pt idx="0">
                  <c:v>MCC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'0.5% drug'!$N$14:$N$19</c:f>
                <c:numCache>
                  <c:formatCode>General</c:formatCode>
                  <c:ptCount val="6"/>
                  <c:pt idx="0">
                    <c:v>0.89</c:v>
                  </c:pt>
                  <c:pt idx="1">
                    <c:v>1.44</c:v>
                  </c:pt>
                  <c:pt idx="2">
                    <c:v>1.96</c:v>
                  </c:pt>
                  <c:pt idx="3">
                    <c:v>0.74</c:v>
                  </c:pt>
                  <c:pt idx="4">
                    <c:v>1.64</c:v>
                  </c:pt>
                  <c:pt idx="5">
                    <c:v>0.69</c:v>
                  </c:pt>
                </c:numCache>
              </c:numRef>
            </c:plus>
            <c:minus>
              <c:numRef>
                <c:f>'0.5% drug'!$N$14:$N$19</c:f>
                <c:numCache>
                  <c:formatCode>General</c:formatCode>
                  <c:ptCount val="6"/>
                  <c:pt idx="0">
                    <c:v>0.89</c:v>
                  </c:pt>
                  <c:pt idx="1">
                    <c:v>1.44</c:v>
                  </c:pt>
                  <c:pt idx="2">
                    <c:v>1.96</c:v>
                  </c:pt>
                  <c:pt idx="3">
                    <c:v>0.74</c:v>
                  </c:pt>
                  <c:pt idx="4">
                    <c:v>1.64</c:v>
                  </c:pt>
                  <c:pt idx="5">
                    <c:v>0.69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'0.5% drug'!$H$14:$H$19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'0.5% drug'!$K$14:$K$19</c:f>
              <c:numCache>
                <c:formatCode>General</c:formatCode>
                <c:ptCount val="6"/>
                <c:pt idx="0">
                  <c:v>3.11</c:v>
                </c:pt>
                <c:pt idx="1">
                  <c:v>54.61</c:v>
                </c:pt>
                <c:pt idx="2">
                  <c:v>70.14</c:v>
                </c:pt>
                <c:pt idx="3">
                  <c:v>83.64</c:v>
                </c:pt>
                <c:pt idx="4">
                  <c:v>96.65</c:v>
                </c:pt>
                <c:pt idx="5">
                  <c:v>108.3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43846424"/>
        <c:axId val="543846032"/>
      </c:barChart>
      <c:catAx>
        <c:axId val="543846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(minute)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846032"/>
        <c:crosses val="autoZero"/>
        <c:auto val="1"/>
        <c:lblAlgn val="ctr"/>
        <c:lblOffset val="100"/>
        <c:noMultiLvlLbl val="0"/>
      </c:catAx>
      <c:valAx>
        <c:axId val="54384603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drug content uniformity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84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54265054829927"/>
          <c:y val="5.5914625255176424E-2"/>
          <c:w val="0.64098680082079562"/>
          <c:h val="0.72993401866433361"/>
        </c:manualLayout>
      </c:layout>
      <c:scatterChart>
        <c:scatterStyle val="smoothMarker"/>
        <c:varyColors val="0"/>
        <c:ser>
          <c:idx val="0"/>
          <c:order val="0"/>
          <c:tx>
            <c:v>Non-Cohesive pregelatinised starch</c:v>
          </c:tx>
          <c:xVal>
            <c:numRef>
              <c:f>'pre starch'!$I$5:$I$10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xVal>
          <c:yVal>
            <c:numRef>
              <c:f>'pre starch'!$L$5:$L$10</c:f>
              <c:numCache>
                <c:formatCode>General</c:formatCode>
                <c:ptCount val="6"/>
                <c:pt idx="0">
                  <c:v>45.693300000000001</c:v>
                </c:pt>
                <c:pt idx="1">
                  <c:v>19.385000000000002</c:v>
                </c:pt>
                <c:pt idx="2">
                  <c:v>13.458</c:v>
                </c:pt>
                <c:pt idx="3">
                  <c:v>10.234999999999999</c:v>
                </c:pt>
                <c:pt idx="4">
                  <c:v>9.4369999999999994</c:v>
                </c:pt>
                <c:pt idx="5">
                  <c:v>5.548</c:v>
                </c:pt>
              </c:numCache>
            </c:numRef>
          </c:yVal>
          <c:smooth val="1"/>
        </c:ser>
        <c:ser>
          <c:idx val="1"/>
          <c:order val="1"/>
          <c:tx>
            <c:v>Non-Sieved pregelatinised starch</c:v>
          </c:tx>
          <c:xVal>
            <c:numRef>
              <c:f>'pre starch'!$I$5:$I$10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xVal>
          <c:yVal>
            <c:numRef>
              <c:f>'pre starch'!$N$5:$N$10</c:f>
              <c:numCache>
                <c:formatCode>General</c:formatCode>
                <c:ptCount val="6"/>
                <c:pt idx="0">
                  <c:v>37.241</c:v>
                </c:pt>
                <c:pt idx="1">
                  <c:v>17.57</c:v>
                </c:pt>
                <c:pt idx="2">
                  <c:v>11.683999999999999</c:v>
                </c:pt>
                <c:pt idx="3">
                  <c:v>11.061999999999999</c:v>
                </c:pt>
                <c:pt idx="4">
                  <c:v>8.8442000000000007</c:v>
                </c:pt>
                <c:pt idx="5">
                  <c:v>6.4359999999999999</c:v>
                </c:pt>
              </c:numCache>
            </c:numRef>
          </c:yVal>
          <c:smooth val="1"/>
        </c:ser>
        <c:ser>
          <c:idx val="2"/>
          <c:order val="2"/>
          <c:tx>
            <c:v>Cohesive pregelatinised starch</c:v>
          </c:tx>
          <c:xVal>
            <c:numRef>
              <c:f>'pre starch'!$I$5:$I$10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xVal>
          <c:yVal>
            <c:numRef>
              <c:f>'pre starch'!$Q$5:$Q$10</c:f>
              <c:numCache>
                <c:formatCode>General</c:formatCode>
                <c:ptCount val="6"/>
                <c:pt idx="0">
                  <c:v>35.950000000000003</c:v>
                </c:pt>
                <c:pt idx="1">
                  <c:v>24.32</c:v>
                </c:pt>
                <c:pt idx="2">
                  <c:v>15.16</c:v>
                </c:pt>
                <c:pt idx="3">
                  <c:v>8.1379999999999999</c:v>
                </c:pt>
                <c:pt idx="4">
                  <c:v>6.0570000000000004</c:v>
                </c:pt>
                <c:pt idx="5">
                  <c:v>3.34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243048"/>
        <c:axId val="502243832"/>
      </c:scatterChart>
      <c:valAx>
        <c:axId val="502243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(Minutes)</a:t>
                </a:r>
              </a:p>
            </c:rich>
          </c:tx>
          <c:layout>
            <c:manualLayout>
              <c:xMode val="edge"/>
              <c:yMode val="edge"/>
              <c:x val="0.33922052380764967"/>
              <c:y val="0.8879396325459317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502243832"/>
        <c:crosses val="autoZero"/>
        <c:crossBetween val="midCat"/>
      </c:valAx>
      <c:valAx>
        <c:axId val="502243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5022430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274843283845988"/>
          <c:y val="0.12886191309419656"/>
          <c:w val="0.29202796906612816"/>
          <c:h val="0.5339428404782735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11439815766497E-2"/>
          <c:y val="3.1643290195472629E-2"/>
          <c:w val="0.90924081141389679"/>
          <c:h val="0.73522199455563253"/>
        </c:manualLayout>
      </c:layout>
      <c:lineChart>
        <c:grouping val="standard"/>
        <c:varyColors val="0"/>
        <c:ser>
          <c:idx val="0"/>
          <c:order val="0"/>
          <c:tx>
            <c:strRef>
              <c:f>'pre starch'!$K$57</c:f>
              <c:strCache>
                <c:ptCount val="1"/>
                <c:pt idx="0">
                  <c:v>Non-Cohesive pregelatinised starch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'pre starch'!$J$58:$J$63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'pre starch'!$K$58:$K$63</c:f>
              <c:numCache>
                <c:formatCode>General</c:formatCode>
                <c:ptCount val="6"/>
                <c:pt idx="0">
                  <c:v>45.693300000000001</c:v>
                </c:pt>
                <c:pt idx="1">
                  <c:v>19.385000000000002</c:v>
                </c:pt>
                <c:pt idx="2">
                  <c:v>13.458</c:v>
                </c:pt>
                <c:pt idx="3">
                  <c:v>10.234999999999999</c:v>
                </c:pt>
                <c:pt idx="4">
                  <c:v>9.4369999999999994</c:v>
                </c:pt>
                <c:pt idx="5">
                  <c:v>5.548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 starch'!$L$57</c:f>
              <c:strCache>
                <c:ptCount val="1"/>
                <c:pt idx="0">
                  <c:v>Non-Sieved pregelatinised starch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'pre starch'!$J$58:$J$63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'pre starch'!$L$58:$L$63</c:f>
              <c:numCache>
                <c:formatCode>General</c:formatCode>
                <c:ptCount val="6"/>
                <c:pt idx="0">
                  <c:v>37.241</c:v>
                </c:pt>
                <c:pt idx="1">
                  <c:v>17.57</c:v>
                </c:pt>
                <c:pt idx="2">
                  <c:v>11.683999999999999</c:v>
                </c:pt>
                <c:pt idx="3">
                  <c:v>11.061999999999999</c:v>
                </c:pt>
                <c:pt idx="4">
                  <c:v>8.8442000000000007</c:v>
                </c:pt>
                <c:pt idx="5">
                  <c:v>6.4359999999999999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'pre starch'!$M$57</c:f>
              <c:strCache>
                <c:ptCount val="1"/>
                <c:pt idx="0">
                  <c:v>Cohesive pregelatinised starch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'pre starch'!$J$58:$J$63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'pre starch'!$M$58:$M$63</c:f>
              <c:numCache>
                <c:formatCode>General</c:formatCode>
                <c:ptCount val="6"/>
                <c:pt idx="0">
                  <c:v>35.950000000000003</c:v>
                </c:pt>
                <c:pt idx="1">
                  <c:v>24.32</c:v>
                </c:pt>
                <c:pt idx="2">
                  <c:v>15.16</c:v>
                </c:pt>
                <c:pt idx="3">
                  <c:v>8.1379999999999999</c:v>
                </c:pt>
                <c:pt idx="4">
                  <c:v>6.0570000000000004</c:v>
                </c:pt>
                <c:pt idx="5">
                  <c:v>3.34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'pre starch'!$N$57</c:f>
              <c:strCache>
                <c:ptCount val="1"/>
                <c:pt idx="0">
                  <c:v>Non-Cohesive starch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'pre starch'!$J$58:$J$63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'pre starch'!$N$58:$N$63</c:f>
              <c:numCache>
                <c:formatCode>General</c:formatCode>
                <c:ptCount val="6"/>
                <c:pt idx="0">
                  <c:v>36.049999999999997</c:v>
                </c:pt>
                <c:pt idx="1">
                  <c:v>12</c:v>
                </c:pt>
                <c:pt idx="2">
                  <c:v>9.2200000000000006</c:v>
                </c:pt>
                <c:pt idx="3">
                  <c:v>8.8800000000000008</c:v>
                </c:pt>
                <c:pt idx="4">
                  <c:v>6.9829999999999997</c:v>
                </c:pt>
                <c:pt idx="5">
                  <c:v>5.03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'pre starch'!$O$57</c:f>
              <c:strCache>
                <c:ptCount val="1"/>
                <c:pt idx="0">
                  <c:v>Non-Sieved starch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'pre starch'!$J$58:$J$63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'pre starch'!$O$58:$O$63</c:f>
              <c:numCache>
                <c:formatCode>General</c:formatCode>
                <c:ptCount val="6"/>
                <c:pt idx="0">
                  <c:v>40.5</c:v>
                </c:pt>
                <c:pt idx="1">
                  <c:v>14.05</c:v>
                </c:pt>
                <c:pt idx="2">
                  <c:v>13.27</c:v>
                </c:pt>
                <c:pt idx="3">
                  <c:v>9.86</c:v>
                </c:pt>
                <c:pt idx="4">
                  <c:v>6.6120000000000001</c:v>
                </c:pt>
                <c:pt idx="5">
                  <c:v>2.77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'pre starch'!$P$57</c:f>
              <c:strCache>
                <c:ptCount val="1"/>
                <c:pt idx="0">
                  <c:v>Cohesive starch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'pre starch'!$J$58:$J$63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'pre starch'!$P$58:$P$63</c:f>
              <c:numCache>
                <c:formatCode>General</c:formatCode>
                <c:ptCount val="6"/>
                <c:pt idx="0">
                  <c:v>26.1</c:v>
                </c:pt>
                <c:pt idx="1">
                  <c:v>13.4</c:v>
                </c:pt>
                <c:pt idx="2">
                  <c:v>7.94</c:v>
                </c:pt>
                <c:pt idx="3">
                  <c:v>7.38</c:v>
                </c:pt>
                <c:pt idx="4">
                  <c:v>5.83</c:v>
                </c:pt>
                <c:pt idx="5">
                  <c:v>4.13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'pre starch'!$Q$57</c:f>
              <c:strCache>
                <c:ptCount val="1"/>
                <c:pt idx="0">
                  <c:v>Non-Cohesive MCC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'pre starch'!$J$58:$J$63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'pre starch'!$Q$58:$Q$63</c:f>
              <c:numCache>
                <c:formatCode>General</c:formatCode>
                <c:ptCount val="6"/>
                <c:pt idx="0">
                  <c:v>29.68369829683698</c:v>
                </c:pt>
                <c:pt idx="1">
                  <c:v>5.5852355512384655</c:v>
                </c:pt>
                <c:pt idx="2">
                  <c:v>4.4270833333333339</c:v>
                </c:pt>
                <c:pt idx="3">
                  <c:v>2.5303514376996805</c:v>
                </c:pt>
                <c:pt idx="4">
                  <c:v>3.3304228514406882</c:v>
                </c:pt>
                <c:pt idx="5">
                  <c:v>2.8309548671539622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'pre starch'!$R$57</c:f>
              <c:strCache>
                <c:ptCount val="1"/>
                <c:pt idx="0">
                  <c:v>Non-Sieved MCC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'pre starch'!$J$58:$J$63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'pre starch'!$R$58:$R$63</c:f>
              <c:numCache>
                <c:formatCode>General</c:formatCode>
                <c:ptCount val="6"/>
                <c:pt idx="0">
                  <c:v>15.264187866927593</c:v>
                </c:pt>
                <c:pt idx="1">
                  <c:v>2.2215412900260456</c:v>
                </c:pt>
                <c:pt idx="2">
                  <c:v>1.2477218561615029</c:v>
                </c:pt>
                <c:pt idx="3">
                  <c:v>0.56123721626340728</c:v>
                </c:pt>
                <c:pt idx="4">
                  <c:v>1.1575714623198678</c:v>
                </c:pt>
                <c:pt idx="5">
                  <c:v>0.75362961321068378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'pre starch'!$S$57</c:f>
              <c:strCache>
                <c:ptCount val="1"/>
                <c:pt idx="0">
                  <c:v>Cohesive MCC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'pre starch'!$J$58:$J$63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'pre starch'!$S$58:$S$63</c:f>
              <c:numCache>
                <c:formatCode>General</c:formatCode>
                <c:ptCount val="6"/>
                <c:pt idx="0">
                  <c:v>42.416452442159382</c:v>
                </c:pt>
                <c:pt idx="1">
                  <c:v>6.9500674763832659</c:v>
                </c:pt>
                <c:pt idx="2">
                  <c:v>7.3498462036587329</c:v>
                </c:pt>
                <c:pt idx="3">
                  <c:v>5.0265578442803474</c:v>
                </c:pt>
                <c:pt idx="4">
                  <c:v>3.5065590312815336</c:v>
                </c:pt>
                <c:pt idx="5">
                  <c:v>3.1774580335731413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092528"/>
        <c:axId val="489094096"/>
      </c:lineChart>
      <c:catAx>
        <c:axId val="489092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(minute)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382832679399749"/>
              <c:y val="0.813376164652021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094096"/>
        <c:crosses val="autoZero"/>
        <c:auto val="1"/>
        <c:lblAlgn val="ctr"/>
        <c:lblOffset val="100"/>
        <c:noMultiLvlLbl val="0"/>
      </c:catAx>
      <c:valAx>
        <c:axId val="4890940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RSD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09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664521645350515"/>
          <c:y val="0.86119490681198274"/>
          <c:w val="0.74513881565031381"/>
          <c:h val="0.127028896643546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 starch'!$I$94</c:f>
              <c:strCache>
                <c:ptCount val="1"/>
                <c:pt idx="0">
                  <c:v>Non-Cohesive pregelatinised starch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'pre starch'!$L$95:$L$100</c:f>
                <c:numCache>
                  <c:formatCode>General</c:formatCode>
                  <c:ptCount val="6"/>
                  <c:pt idx="0">
                    <c:v>1.98</c:v>
                  </c:pt>
                  <c:pt idx="1">
                    <c:v>1.66</c:v>
                  </c:pt>
                  <c:pt idx="2">
                    <c:v>1.78</c:v>
                  </c:pt>
                  <c:pt idx="3">
                    <c:v>2.08</c:v>
                  </c:pt>
                  <c:pt idx="4">
                    <c:v>1.66</c:v>
                  </c:pt>
                  <c:pt idx="5">
                    <c:v>1.45</c:v>
                  </c:pt>
                </c:numCache>
              </c:numRef>
            </c:plus>
            <c:minus>
              <c:numRef>
                <c:f>'pre starch'!$L$95:$L$100</c:f>
                <c:numCache>
                  <c:formatCode>General</c:formatCode>
                  <c:ptCount val="6"/>
                  <c:pt idx="0">
                    <c:v>1.98</c:v>
                  </c:pt>
                  <c:pt idx="1">
                    <c:v>1.66</c:v>
                  </c:pt>
                  <c:pt idx="2">
                    <c:v>1.78</c:v>
                  </c:pt>
                  <c:pt idx="3">
                    <c:v>2.08</c:v>
                  </c:pt>
                  <c:pt idx="4">
                    <c:v>1.66</c:v>
                  </c:pt>
                  <c:pt idx="5">
                    <c:v>1.45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'pre starch'!$H$95:$H$100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'pre starch'!$I$95:$I$100</c:f>
              <c:numCache>
                <c:formatCode>General</c:formatCode>
                <c:ptCount val="6"/>
                <c:pt idx="0">
                  <c:v>6.25</c:v>
                </c:pt>
                <c:pt idx="1">
                  <c:v>88.4</c:v>
                </c:pt>
                <c:pt idx="2">
                  <c:v>91.26</c:v>
                </c:pt>
                <c:pt idx="3">
                  <c:v>95.33</c:v>
                </c:pt>
                <c:pt idx="4">
                  <c:v>102.34</c:v>
                </c:pt>
                <c:pt idx="5">
                  <c:v>116.11</c:v>
                </c:pt>
              </c:numCache>
            </c:numRef>
          </c:val>
        </c:ser>
        <c:ser>
          <c:idx val="1"/>
          <c:order val="1"/>
          <c:tx>
            <c:strRef>
              <c:f>'pre starch'!$J$94</c:f>
              <c:strCache>
                <c:ptCount val="1"/>
                <c:pt idx="0">
                  <c:v>Non-Sieved pregelatinised starch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'pre starch'!$M$95:$M$100</c:f>
                <c:numCache>
                  <c:formatCode>General</c:formatCode>
                  <c:ptCount val="6"/>
                  <c:pt idx="0">
                    <c:v>4.12</c:v>
                  </c:pt>
                  <c:pt idx="1">
                    <c:v>5.67</c:v>
                  </c:pt>
                  <c:pt idx="2">
                    <c:v>4.66</c:v>
                  </c:pt>
                  <c:pt idx="3">
                    <c:v>5.22</c:v>
                  </c:pt>
                  <c:pt idx="4">
                    <c:v>4.8899999999999997</c:v>
                  </c:pt>
                  <c:pt idx="5">
                    <c:v>3.98</c:v>
                  </c:pt>
                </c:numCache>
              </c:numRef>
            </c:plus>
            <c:minus>
              <c:numRef>
                <c:f>'pre starch'!$M$95:$M$100</c:f>
                <c:numCache>
                  <c:formatCode>General</c:formatCode>
                  <c:ptCount val="6"/>
                  <c:pt idx="0">
                    <c:v>4.12</c:v>
                  </c:pt>
                  <c:pt idx="1">
                    <c:v>5.67</c:v>
                  </c:pt>
                  <c:pt idx="2">
                    <c:v>4.66</c:v>
                  </c:pt>
                  <c:pt idx="3">
                    <c:v>5.22</c:v>
                  </c:pt>
                  <c:pt idx="4">
                    <c:v>4.8899999999999997</c:v>
                  </c:pt>
                  <c:pt idx="5">
                    <c:v>3.98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'pre starch'!$H$95:$H$100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'pre starch'!$J$95:$J$100</c:f>
              <c:numCache>
                <c:formatCode>General</c:formatCode>
                <c:ptCount val="6"/>
                <c:pt idx="0">
                  <c:v>6.88</c:v>
                </c:pt>
                <c:pt idx="1">
                  <c:v>94.34</c:v>
                </c:pt>
                <c:pt idx="2">
                  <c:v>94.67</c:v>
                </c:pt>
                <c:pt idx="3">
                  <c:v>105.33</c:v>
                </c:pt>
                <c:pt idx="4">
                  <c:v>110.88</c:v>
                </c:pt>
                <c:pt idx="5">
                  <c:v>119.38</c:v>
                </c:pt>
              </c:numCache>
            </c:numRef>
          </c:val>
        </c:ser>
        <c:ser>
          <c:idx val="2"/>
          <c:order val="2"/>
          <c:tx>
            <c:strRef>
              <c:f>'pre starch'!$K$94</c:f>
              <c:strCache>
                <c:ptCount val="1"/>
                <c:pt idx="0">
                  <c:v>Cohesive pregelatinised starch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'pre starch'!$N$95:$N$100</c:f>
                <c:numCache>
                  <c:formatCode>General</c:formatCode>
                  <c:ptCount val="6"/>
                  <c:pt idx="0">
                    <c:v>1.1100000000000001</c:v>
                  </c:pt>
                  <c:pt idx="1">
                    <c:v>1.33</c:v>
                  </c:pt>
                  <c:pt idx="2">
                    <c:v>1.68</c:v>
                  </c:pt>
                  <c:pt idx="3">
                    <c:v>1.97</c:v>
                  </c:pt>
                  <c:pt idx="4">
                    <c:v>2.66</c:v>
                  </c:pt>
                  <c:pt idx="5">
                    <c:v>2.74</c:v>
                  </c:pt>
                </c:numCache>
              </c:numRef>
            </c:plus>
            <c:minus>
              <c:numRef>
                <c:f>'pre starch'!$N$95:$N$100</c:f>
                <c:numCache>
                  <c:formatCode>General</c:formatCode>
                  <c:ptCount val="6"/>
                  <c:pt idx="0">
                    <c:v>1.1100000000000001</c:v>
                  </c:pt>
                  <c:pt idx="1">
                    <c:v>1.33</c:v>
                  </c:pt>
                  <c:pt idx="2">
                    <c:v>1.68</c:v>
                  </c:pt>
                  <c:pt idx="3">
                    <c:v>1.97</c:v>
                  </c:pt>
                  <c:pt idx="4">
                    <c:v>2.66</c:v>
                  </c:pt>
                  <c:pt idx="5">
                    <c:v>2.74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'pre starch'!$H$95:$H$100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'pre starch'!$K$95:$K$100</c:f>
              <c:numCache>
                <c:formatCode>General</c:formatCode>
                <c:ptCount val="6"/>
                <c:pt idx="0">
                  <c:v>5.28</c:v>
                </c:pt>
                <c:pt idx="1">
                  <c:v>98.66</c:v>
                </c:pt>
                <c:pt idx="2">
                  <c:v>101.24</c:v>
                </c:pt>
                <c:pt idx="3">
                  <c:v>102.68</c:v>
                </c:pt>
                <c:pt idx="4">
                  <c:v>108.79</c:v>
                </c:pt>
                <c:pt idx="5">
                  <c:v>112.48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2088704"/>
        <c:axId val="132089096"/>
      </c:barChart>
      <c:catAx>
        <c:axId val="132088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(minute)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089096"/>
        <c:crosses val="autoZero"/>
        <c:auto val="1"/>
        <c:lblAlgn val="ctr"/>
        <c:lblOffset val="100"/>
        <c:noMultiLvlLbl val="0"/>
      </c:catAx>
      <c:valAx>
        <c:axId val="1320890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Drug content uniformity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088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70166673918E-2"/>
          <c:y val="0.8524300087489064"/>
          <c:w val="0.89999985966665219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94548965278472"/>
          <c:y val="4.4920870776770927E-2"/>
          <c:w val="0.82505451034721533"/>
          <c:h val="0.48762007168689286"/>
        </c:manualLayout>
      </c:layout>
      <c:lineChart>
        <c:grouping val="standard"/>
        <c:varyColors val="0"/>
        <c:ser>
          <c:idx val="0"/>
          <c:order val="0"/>
          <c:tx>
            <c:strRef>
              <c:f>'pre starch'!$K$122</c:f>
              <c:strCache>
                <c:ptCount val="1"/>
                <c:pt idx="0">
                  <c:v>Non-Cohesive pregelatinised starch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'pre starch'!$J$123:$J$128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'pre starch'!$K$123:$K$128</c:f>
              <c:numCache>
                <c:formatCode>General</c:formatCode>
                <c:ptCount val="6"/>
                <c:pt idx="0">
                  <c:v>31.679999999999996</c:v>
                </c:pt>
                <c:pt idx="1">
                  <c:v>1.8778280542986425</c:v>
                </c:pt>
                <c:pt idx="2">
                  <c:v>1.9504711812404121</c:v>
                </c:pt>
                <c:pt idx="3">
                  <c:v>2.1818944718346795</c:v>
                </c:pt>
                <c:pt idx="4">
                  <c:v>1.6220441665038106</c:v>
                </c:pt>
                <c:pt idx="5">
                  <c:v>1.2488157781414175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 starch'!$L$122</c:f>
              <c:strCache>
                <c:ptCount val="1"/>
                <c:pt idx="0">
                  <c:v>Non-Sieved pregelatinised starch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'pre starch'!$J$123:$J$128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'pre starch'!$L$123:$L$128</c:f>
              <c:numCache>
                <c:formatCode>General</c:formatCode>
                <c:ptCount val="6"/>
                <c:pt idx="0">
                  <c:v>59.883720930232563</c:v>
                </c:pt>
                <c:pt idx="1">
                  <c:v>6.0101759592961619</c:v>
                </c:pt>
                <c:pt idx="2">
                  <c:v>4.9223618886658924</c:v>
                </c:pt>
                <c:pt idx="3">
                  <c:v>4.9558530333238391</c:v>
                </c:pt>
                <c:pt idx="4">
                  <c:v>4.4101731601731604</c:v>
                </c:pt>
                <c:pt idx="5">
                  <c:v>3.3338917741665273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'pre starch'!$M$122</c:f>
              <c:strCache>
                <c:ptCount val="1"/>
                <c:pt idx="0">
                  <c:v>Cohesive pregelatinised starch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'pre starch'!$J$123:$J$128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'pre starch'!$M$123:$M$128</c:f>
              <c:numCache>
                <c:formatCode>General</c:formatCode>
                <c:ptCount val="6"/>
                <c:pt idx="0">
                  <c:v>21.022727272727273</c:v>
                </c:pt>
                <c:pt idx="1">
                  <c:v>1.3480640583823233</c:v>
                </c:pt>
                <c:pt idx="2">
                  <c:v>1.6594231529039907</c:v>
                </c:pt>
                <c:pt idx="3">
                  <c:v>1.9185820023373588</c:v>
                </c:pt>
                <c:pt idx="4">
                  <c:v>2.4450776725802004</c:v>
                </c:pt>
                <c:pt idx="5">
                  <c:v>2.4359886201991467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'pre starch'!$N$122</c:f>
              <c:strCache>
                <c:ptCount val="1"/>
                <c:pt idx="0">
                  <c:v>Non-Cohesive starch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'pre starch'!$J$123:$J$128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'pre starch'!$N$123:$N$128</c:f>
              <c:numCache>
                <c:formatCode>General</c:formatCode>
                <c:ptCount val="6"/>
                <c:pt idx="0">
                  <c:v>31.679999999999996</c:v>
                </c:pt>
                <c:pt idx="1">
                  <c:v>2.3010812309398392</c:v>
                </c:pt>
                <c:pt idx="2">
                  <c:v>2.2208359326263256</c:v>
                </c:pt>
                <c:pt idx="3">
                  <c:v>2.3580092959981864</c:v>
                </c:pt>
                <c:pt idx="4">
                  <c:v>1.7579159165519431</c:v>
                </c:pt>
                <c:pt idx="5">
                  <c:v>1.379507182951194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'pre starch'!$O$122</c:f>
              <c:strCache>
                <c:ptCount val="1"/>
                <c:pt idx="0">
                  <c:v>Non-Sieved starch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'pre starch'!$J$123:$J$128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'pre starch'!$O$123:$O$128</c:f>
              <c:numCache>
                <c:formatCode>General</c:formatCode>
                <c:ptCount val="6"/>
                <c:pt idx="0">
                  <c:v>85.465116279069761</c:v>
                </c:pt>
                <c:pt idx="1">
                  <c:v>7.5607301997987637</c:v>
                </c:pt>
                <c:pt idx="2">
                  <c:v>8.2502989238740536</c:v>
                </c:pt>
                <c:pt idx="3">
                  <c:v>7.5024557956777995</c:v>
                </c:pt>
                <c:pt idx="4">
                  <c:v>6.5837517115472384</c:v>
                </c:pt>
                <c:pt idx="5">
                  <c:v>5.8817295464179731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'pre starch'!$P$122</c:f>
              <c:strCache>
                <c:ptCount val="1"/>
                <c:pt idx="0">
                  <c:v>Cohesive starch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'pre starch'!$J$123:$J$128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'pre starch'!$P$123:$P$128</c:f>
              <c:numCache>
                <c:formatCode>General</c:formatCode>
                <c:ptCount val="6"/>
                <c:pt idx="0">
                  <c:v>80.492424242424249</c:v>
                </c:pt>
                <c:pt idx="1">
                  <c:v>8.5864485981308398</c:v>
                </c:pt>
                <c:pt idx="2">
                  <c:v>7.1166928309785469</c:v>
                </c:pt>
                <c:pt idx="3">
                  <c:v>6.4123275754939728</c:v>
                </c:pt>
                <c:pt idx="4">
                  <c:v>6.0833049597094551</c:v>
                </c:pt>
                <c:pt idx="5">
                  <c:v>5.3698286669452564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'pre starch'!$Q$122</c:f>
              <c:strCache>
                <c:ptCount val="1"/>
                <c:pt idx="0">
                  <c:v>Non-Cohesive MCC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'pre starch'!$J$123:$J$128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'pre starch'!$Q$123:$Q$128</c:f>
              <c:numCache>
                <c:formatCode>General</c:formatCode>
                <c:ptCount val="6"/>
                <c:pt idx="0">
                  <c:v>10.47008547008547</c:v>
                </c:pt>
                <c:pt idx="1">
                  <c:v>1.4940859099398216</c:v>
                </c:pt>
                <c:pt idx="2">
                  <c:v>1.6761479073547338</c:v>
                </c:pt>
                <c:pt idx="3">
                  <c:v>1.8664823227335572</c:v>
                </c:pt>
                <c:pt idx="4">
                  <c:v>0.94791267713519733</c:v>
                </c:pt>
                <c:pt idx="5">
                  <c:v>0.79439252336448596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'pre starch'!$R$122</c:f>
              <c:strCache>
                <c:ptCount val="1"/>
                <c:pt idx="0">
                  <c:v>Non-Sieved MCC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'pre starch'!$J$123:$J$128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'pre starch'!$R$123:$R$128</c:f>
              <c:numCache>
                <c:formatCode>General</c:formatCode>
                <c:ptCount val="6"/>
                <c:pt idx="0">
                  <c:v>33.688286544046463</c:v>
                </c:pt>
                <c:pt idx="1">
                  <c:v>3.9090736161308732</c:v>
                </c:pt>
                <c:pt idx="2">
                  <c:v>3.0840258541089565</c:v>
                </c:pt>
                <c:pt idx="3">
                  <c:v>3.4127891635148213</c:v>
                </c:pt>
                <c:pt idx="4">
                  <c:v>3.0474604496253126</c:v>
                </c:pt>
                <c:pt idx="5">
                  <c:v>2.3980016652789344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'pre starch'!$S$122</c:f>
              <c:strCache>
                <c:ptCount val="1"/>
                <c:pt idx="0">
                  <c:v>Cohesive MCC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'pre starch'!$J$123:$J$128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'pre starch'!$S$123:$S$128</c:f>
              <c:numCache>
                <c:formatCode>General</c:formatCode>
                <c:ptCount val="6"/>
                <c:pt idx="0">
                  <c:v>56.439393939393931</c:v>
                </c:pt>
                <c:pt idx="1">
                  <c:v>2.8744326777609683</c:v>
                </c:pt>
                <c:pt idx="2">
                  <c:v>2.0450534620575107</c:v>
                </c:pt>
                <c:pt idx="3">
                  <c:v>1.6790475221328993</c:v>
                </c:pt>
                <c:pt idx="4">
                  <c:v>1.8359091380562182</c:v>
                </c:pt>
                <c:pt idx="5">
                  <c:v>1.8843469591226318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718928"/>
        <c:axId val="571715792"/>
      </c:lineChart>
      <c:catAx>
        <c:axId val="571718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(minute)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0678850840135211"/>
              <c:y val="0.61937713370116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715792"/>
        <c:crosses val="autoZero"/>
        <c:auto val="1"/>
        <c:lblAlgn val="ctr"/>
        <c:lblOffset val="100"/>
        <c:noMultiLvlLbl val="0"/>
      </c:catAx>
      <c:valAx>
        <c:axId val="5717157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RSD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71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219921713114662E-2"/>
          <c:y val="0.73506847297657518"/>
          <c:w val="0.89558145171789294"/>
          <c:h val="0.264931527023424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13648293963253"/>
          <c:y val="5.0925925925925923E-2"/>
          <c:w val="0.85130796150481203"/>
          <c:h val="0.6755861767279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MCC!$F$4</c:f>
              <c:strCache>
                <c:ptCount val="1"/>
                <c:pt idx="0">
                  <c:v>Non-Cohesive MCC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MCC!$I$5:$I$10</c:f>
                <c:numCache>
                  <c:formatCode>General</c:formatCode>
                  <c:ptCount val="6"/>
                  <c:pt idx="0">
                    <c:v>1.22</c:v>
                  </c:pt>
                  <c:pt idx="1">
                    <c:v>3.45</c:v>
                  </c:pt>
                  <c:pt idx="2">
                    <c:v>2.89</c:v>
                  </c:pt>
                  <c:pt idx="3">
                    <c:v>1.98</c:v>
                  </c:pt>
                  <c:pt idx="4">
                    <c:v>2.67</c:v>
                  </c:pt>
                  <c:pt idx="5">
                    <c:v>2.44</c:v>
                  </c:pt>
                </c:numCache>
              </c:numRef>
            </c:plus>
            <c:minus>
              <c:numRef>
                <c:f>MCC!$I$5:$I$10</c:f>
                <c:numCache>
                  <c:formatCode>General</c:formatCode>
                  <c:ptCount val="6"/>
                  <c:pt idx="0">
                    <c:v>1.22</c:v>
                  </c:pt>
                  <c:pt idx="1">
                    <c:v>3.45</c:v>
                  </c:pt>
                  <c:pt idx="2">
                    <c:v>2.89</c:v>
                  </c:pt>
                  <c:pt idx="3">
                    <c:v>1.98</c:v>
                  </c:pt>
                  <c:pt idx="4">
                    <c:v>2.67</c:v>
                  </c:pt>
                  <c:pt idx="5">
                    <c:v>2.44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MCC!$E$5:$E$10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MCC!$F$5:$F$10</c:f>
              <c:numCache>
                <c:formatCode>General</c:formatCode>
                <c:ptCount val="6"/>
                <c:pt idx="0">
                  <c:v>4.1100000000000003</c:v>
                </c:pt>
                <c:pt idx="1">
                  <c:v>61.77</c:v>
                </c:pt>
                <c:pt idx="2">
                  <c:v>65.28</c:v>
                </c:pt>
                <c:pt idx="3">
                  <c:v>78.25</c:v>
                </c:pt>
                <c:pt idx="4">
                  <c:v>80.17</c:v>
                </c:pt>
                <c:pt idx="5">
                  <c:v>86.19</c:v>
                </c:pt>
              </c:numCache>
            </c:numRef>
          </c:val>
        </c:ser>
        <c:ser>
          <c:idx val="1"/>
          <c:order val="1"/>
          <c:tx>
            <c:strRef>
              <c:f>MCC!$G$4</c:f>
              <c:strCache>
                <c:ptCount val="1"/>
                <c:pt idx="0">
                  <c:v>Non-Sieved MCC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MCC!$J$5:$J$10</c:f>
                <c:numCache>
                  <c:formatCode>General</c:formatCode>
                  <c:ptCount val="6"/>
                  <c:pt idx="0">
                    <c:v>0.78</c:v>
                  </c:pt>
                  <c:pt idx="1">
                    <c:v>1.45</c:v>
                  </c:pt>
                  <c:pt idx="2">
                    <c:v>0.89</c:v>
                  </c:pt>
                  <c:pt idx="3">
                    <c:v>0.45</c:v>
                  </c:pt>
                  <c:pt idx="4">
                    <c:v>0.98</c:v>
                  </c:pt>
                  <c:pt idx="5">
                    <c:v>0.68</c:v>
                  </c:pt>
                </c:numCache>
              </c:numRef>
            </c:plus>
            <c:minus>
              <c:numRef>
                <c:f>MCC!$J$5:$J$10</c:f>
                <c:numCache>
                  <c:formatCode>General</c:formatCode>
                  <c:ptCount val="6"/>
                  <c:pt idx="0">
                    <c:v>0.78</c:v>
                  </c:pt>
                  <c:pt idx="1">
                    <c:v>1.45</c:v>
                  </c:pt>
                  <c:pt idx="2">
                    <c:v>0.89</c:v>
                  </c:pt>
                  <c:pt idx="3">
                    <c:v>0.45</c:v>
                  </c:pt>
                  <c:pt idx="4">
                    <c:v>0.98</c:v>
                  </c:pt>
                  <c:pt idx="5">
                    <c:v>0.68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MCC!$E$5:$E$10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MCC!$G$5:$G$10</c:f>
              <c:numCache>
                <c:formatCode>General</c:formatCode>
                <c:ptCount val="6"/>
                <c:pt idx="0">
                  <c:v>5.1100000000000003</c:v>
                </c:pt>
                <c:pt idx="1">
                  <c:v>65.27</c:v>
                </c:pt>
                <c:pt idx="2">
                  <c:v>71.33</c:v>
                </c:pt>
                <c:pt idx="3">
                  <c:v>80.180000000000007</c:v>
                </c:pt>
                <c:pt idx="4">
                  <c:v>84.66</c:v>
                </c:pt>
                <c:pt idx="5">
                  <c:v>90.23</c:v>
                </c:pt>
              </c:numCache>
            </c:numRef>
          </c:val>
        </c:ser>
        <c:ser>
          <c:idx val="2"/>
          <c:order val="2"/>
          <c:tx>
            <c:strRef>
              <c:f>MCC!$H$4</c:f>
              <c:strCache>
                <c:ptCount val="1"/>
                <c:pt idx="0">
                  <c:v>Cohesive MCC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MCC!$K$5:$K$10</c:f>
                <c:numCache>
                  <c:formatCode>General</c:formatCode>
                  <c:ptCount val="6"/>
                  <c:pt idx="0">
                    <c:v>1.65</c:v>
                  </c:pt>
                  <c:pt idx="1">
                    <c:v>4.12</c:v>
                  </c:pt>
                  <c:pt idx="2">
                    <c:v>4.54</c:v>
                  </c:pt>
                  <c:pt idx="3">
                    <c:v>3.88</c:v>
                  </c:pt>
                  <c:pt idx="4">
                    <c:v>2.78</c:v>
                  </c:pt>
                  <c:pt idx="5">
                    <c:v>2.65</c:v>
                  </c:pt>
                </c:numCache>
              </c:numRef>
            </c:plus>
            <c:minus>
              <c:numRef>
                <c:f>MCC!$K$5:$K$10</c:f>
                <c:numCache>
                  <c:formatCode>General</c:formatCode>
                  <c:ptCount val="6"/>
                  <c:pt idx="0">
                    <c:v>1.65</c:v>
                  </c:pt>
                  <c:pt idx="1">
                    <c:v>4.12</c:v>
                  </c:pt>
                  <c:pt idx="2">
                    <c:v>4.54</c:v>
                  </c:pt>
                  <c:pt idx="3">
                    <c:v>3.88</c:v>
                  </c:pt>
                  <c:pt idx="4">
                    <c:v>2.78</c:v>
                  </c:pt>
                  <c:pt idx="5">
                    <c:v>2.65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MCC!$E$5:$E$10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MCC!$H$5:$H$10</c:f>
              <c:numCache>
                <c:formatCode>General</c:formatCode>
                <c:ptCount val="6"/>
                <c:pt idx="0">
                  <c:v>3.89</c:v>
                </c:pt>
                <c:pt idx="1">
                  <c:v>59.28</c:v>
                </c:pt>
                <c:pt idx="2">
                  <c:v>61.77</c:v>
                </c:pt>
                <c:pt idx="3">
                  <c:v>77.19</c:v>
                </c:pt>
                <c:pt idx="4">
                  <c:v>79.28</c:v>
                </c:pt>
                <c:pt idx="5">
                  <c:v>83.4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40767616"/>
        <c:axId val="540765656"/>
      </c:barChart>
      <c:catAx>
        <c:axId val="540767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(minute)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765656"/>
        <c:crosses val="autoZero"/>
        <c:auto val="1"/>
        <c:lblAlgn val="ctr"/>
        <c:lblOffset val="100"/>
        <c:noMultiLvlLbl val="0"/>
      </c:catAx>
      <c:valAx>
        <c:axId val="540765656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Drug content uniformity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767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508521906838924E-2"/>
          <c:y val="5.0925925925925923E-2"/>
          <c:w val="0.87312878514958159"/>
          <c:h val="0.71262321376494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MCC!$G$33</c:f>
              <c:strCache>
                <c:ptCount val="1"/>
                <c:pt idx="0">
                  <c:v>Non-Cohesive MCC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MCC!$J$34:$J$39</c:f>
                <c:numCache>
                  <c:formatCode>General</c:formatCode>
                  <c:ptCount val="6"/>
                  <c:pt idx="0">
                    <c:v>0.98</c:v>
                  </c:pt>
                  <c:pt idx="1">
                    <c:v>1.44</c:v>
                  </c:pt>
                  <c:pt idx="2">
                    <c:v>1.65</c:v>
                  </c:pt>
                  <c:pt idx="3">
                    <c:v>1.89</c:v>
                  </c:pt>
                  <c:pt idx="4">
                    <c:v>0.99</c:v>
                  </c:pt>
                  <c:pt idx="5">
                    <c:v>0.85</c:v>
                  </c:pt>
                </c:numCache>
              </c:numRef>
            </c:plus>
            <c:minus>
              <c:numRef>
                <c:f>MCC!$J$34:$J$39</c:f>
                <c:numCache>
                  <c:formatCode>General</c:formatCode>
                  <c:ptCount val="6"/>
                  <c:pt idx="0">
                    <c:v>0.98</c:v>
                  </c:pt>
                  <c:pt idx="1">
                    <c:v>1.44</c:v>
                  </c:pt>
                  <c:pt idx="2">
                    <c:v>1.65</c:v>
                  </c:pt>
                  <c:pt idx="3">
                    <c:v>1.89</c:v>
                  </c:pt>
                  <c:pt idx="4">
                    <c:v>0.99</c:v>
                  </c:pt>
                  <c:pt idx="5">
                    <c:v>0.85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MCC!$F$34:$F$39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MCC!$G$34:$G$39</c:f>
              <c:numCache>
                <c:formatCode>General</c:formatCode>
                <c:ptCount val="6"/>
                <c:pt idx="0">
                  <c:v>9.36</c:v>
                </c:pt>
                <c:pt idx="1">
                  <c:v>96.38</c:v>
                </c:pt>
                <c:pt idx="2">
                  <c:v>98.44</c:v>
                </c:pt>
                <c:pt idx="3">
                  <c:v>101.26</c:v>
                </c:pt>
                <c:pt idx="4">
                  <c:v>104.44</c:v>
                </c:pt>
                <c:pt idx="5">
                  <c:v>107</c:v>
                </c:pt>
              </c:numCache>
            </c:numRef>
          </c:val>
        </c:ser>
        <c:ser>
          <c:idx val="1"/>
          <c:order val="1"/>
          <c:tx>
            <c:strRef>
              <c:f>MCC!$H$33</c:f>
              <c:strCache>
                <c:ptCount val="1"/>
                <c:pt idx="0">
                  <c:v>Non-Sieved MCC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MCC!$K$34:$K$39</c:f>
                <c:numCache>
                  <c:formatCode>General</c:formatCode>
                  <c:ptCount val="6"/>
                  <c:pt idx="0">
                    <c:v>3.48</c:v>
                  </c:pt>
                  <c:pt idx="1">
                    <c:v>4.1100000000000003</c:v>
                  </c:pt>
                  <c:pt idx="2">
                    <c:v>3.34</c:v>
                  </c:pt>
                  <c:pt idx="3">
                    <c:v>3.88</c:v>
                  </c:pt>
                  <c:pt idx="4">
                    <c:v>3.66</c:v>
                  </c:pt>
                  <c:pt idx="5">
                    <c:v>2.88</c:v>
                  </c:pt>
                </c:numCache>
              </c:numRef>
            </c:plus>
            <c:minus>
              <c:numRef>
                <c:f>MCC!$K$34:$K$39</c:f>
                <c:numCache>
                  <c:formatCode>General</c:formatCode>
                  <c:ptCount val="6"/>
                  <c:pt idx="0">
                    <c:v>3.48</c:v>
                  </c:pt>
                  <c:pt idx="1">
                    <c:v>4.1100000000000003</c:v>
                  </c:pt>
                  <c:pt idx="2">
                    <c:v>3.34</c:v>
                  </c:pt>
                  <c:pt idx="3">
                    <c:v>3.88</c:v>
                  </c:pt>
                  <c:pt idx="4">
                    <c:v>3.66</c:v>
                  </c:pt>
                  <c:pt idx="5">
                    <c:v>2.88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MCC!$F$34:$F$39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MCC!$H$34:$H$39</c:f>
              <c:numCache>
                <c:formatCode>General</c:formatCode>
                <c:ptCount val="6"/>
                <c:pt idx="0">
                  <c:v>10.33</c:v>
                </c:pt>
                <c:pt idx="1">
                  <c:v>105.14</c:v>
                </c:pt>
                <c:pt idx="2">
                  <c:v>108.3</c:v>
                </c:pt>
                <c:pt idx="3">
                  <c:v>113.69</c:v>
                </c:pt>
                <c:pt idx="4">
                  <c:v>120.1</c:v>
                </c:pt>
                <c:pt idx="5">
                  <c:v>120.1</c:v>
                </c:pt>
              </c:numCache>
            </c:numRef>
          </c:val>
        </c:ser>
        <c:ser>
          <c:idx val="2"/>
          <c:order val="2"/>
          <c:tx>
            <c:strRef>
              <c:f>MCC!$I$33</c:f>
              <c:strCache>
                <c:ptCount val="1"/>
                <c:pt idx="0">
                  <c:v>Cohesive MCC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MCC!$L$34:$L$39</c:f>
                <c:numCache>
                  <c:formatCode>General</c:formatCode>
                  <c:ptCount val="6"/>
                  <c:pt idx="0">
                    <c:v>2.98</c:v>
                  </c:pt>
                  <c:pt idx="1">
                    <c:v>2.66</c:v>
                  </c:pt>
                  <c:pt idx="2">
                    <c:v>1.97</c:v>
                  </c:pt>
                  <c:pt idx="3">
                    <c:v>1.65</c:v>
                  </c:pt>
                  <c:pt idx="4">
                    <c:v>1.77</c:v>
                  </c:pt>
                  <c:pt idx="5">
                    <c:v>1.89</c:v>
                  </c:pt>
                </c:numCache>
              </c:numRef>
            </c:plus>
            <c:minus>
              <c:numRef>
                <c:f>MCC!$L$34:$L$39</c:f>
                <c:numCache>
                  <c:formatCode>General</c:formatCode>
                  <c:ptCount val="6"/>
                  <c:pt idx="0">
                    <c:v>2.98</c:v>
                  </c:pt>
                  <c:pt idx="1">
                    <c:v>2.66</c:v>
                  </c:pt>
                  <c:pt idx="2">
                    <c:v>1.97</c:v>
                  </c:pt>
                  <c:pt idx="3">
                    <c:v>1.65</c:v>
                  </c:pt>
                  <c:pt idx="4">
                    <c:v>1.77</c:v>
                  </c:pt>
                  <c:pt idx="5">
                    <c:v>1.89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MCC!$F$34:$F$39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MCC!$I$34:$I$39</c:f>
              <c:numCache>
                <c:formatCode>General</c:formatCode>
                <c:ptCount val="6"/>
                <c:pt idx="0">
                  <c:v>5.28</c:v>
                </c:pt>
                <c:pt idx="1">
                  <c:v>92.54</c:v>
                </c:pt>
                <c:pt idx="2">
                  <c:v>96.33</c:v>
                </c:pt>
                <c:pt idx="3">
                  <c:v>98.27</c:v>
                </c:pt>
                <c:pt idx="4">
                  <c:v>96.41</c:v>
                </c:pt>
                <c:pt idx="5">
                  <c:v>100.3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6116152"/>
        <c:axId val="466144072"/>
      </c:barChart>
      <c:catAx>
        <c:axId val="466116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(minute)</a:t>
                </a:r>
              </a:p>
            </c:rich>
          </c:tx>
          <c:layout>
            <c:manualLayout>
              <c:xMode val="edge"/>
              <c:yMode val="edge"/>
              <c:x val="0.43053589752104887"/>
              <c:y val="0.833911490230387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144072"/>
        <c:crosses val="autoZero"/>
        <c:auto val="1"/>
        <c:lblAlgn val="ctr"/>
        <c:lblOffset val="100"/>
        <c:noMultiLvlLbl val="0"/>
      </c:catAx>
      <c:valAx>
        <c:axId val="4661440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Drug content uniformity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116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13622518821512"/>
          <c:y val="4.5759991276516893E-2"/>
          <c:w val="0.66137640143798826"/>
          <c:h val="0.79642122549474503"/>
        </c:manualLayout>
      </c:layout>
      <c:barChart>
        <c:barDir val="col"/>
        <c:grouping val="clustered"/>
        <c:varyColors val="0"/>
        <c:ser>
          <c:idx val="0"/>
          <c:order val="0"/>
          <c:tx>
            <c:v>Non-cohesive starch </c:v>
          </c:tx>
          <c:invertIfNegative val="0"/>
          <c:errBars>
            <c:errBarType val="both"/>
            <c:errValType val="cust"/>
            <c:noEndCap val="0"/>
            <c:plus>
              <c:numRef>
                <c:f>starch!$K$5:$K$10</c:f>
                <c:numCache>
                  <c:formatCode>General</c:formatCode>
                  <c:ptCount val="6"/>
                  <c:pt idx="0">
                    <c:v>1.2957798166869778</c:v>
                  </c:pt>
                  <c:pt idx="1">
                    <c:v>8.2478599999999993</c:v>
                  </c:pt>
                  <c:pt idx="2">
                    <c:v>6.5932399999999998</c:v>
                  </c:pt>
                  <c:pt idx="3">
                    <c:v>6.4217000000000004</c:v>
                  </c:pt>
                  <c:pt idx="4">
                    <c:v>5.5080668115047358</c:v>
                  </c:pt>
                  <c:pt idx="5">
                    <c:v>3.9765799999999998</c:v>
                  </c:pt>
                </c:numCache>
              </c:numRef>
            </c:plus>
            <c:minus>
              <c:numRef>
                <c:f>starch!$K$5:$K$10</c:f>
                <c:numCache>
                  <c:formatCode>General</c:formatCode>
                  <c:ptCount val="6"/>
                  <c:pt idx="0">
                    <c:v>1.2957798166869778</c:v>
                  </c:pt>
                  <c:pt idx="1">
                    <c:v>8.2478599999999993</c:v>
                  </c:pt>
                  <c:pt idx="2">
                    <c:v>6.5932399999999998</c:v>
                  </c:pt>
                  <c:pt idx="3">
                    <c:v>6.4217000000000004</c:v>
                  </c:pt>
                  <c:pt idx="4">
                    <c:v>5.5080668115047358</c:v>
                  </c:pt>
                  <c:pt idx="5">
                    <c:v>3.9765799999999998</c:v>
                  </c:pt>
                </c:numCache>
              </c:numRef>
            </c:minus>
          </c:errBars>
          <c:cat>
            <c:numRef>
              <c:f>starch!$I$5:$I$10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starch!$J$5:$J$10</c:f>
              <c:numCache>
                <c:formatCode>General</c:formatCode>
                <c:ptCount val="6"/>
                <c:pt idx="0">
                  <c:v>3.5946666666666665</c:v>
                </c:pt>
                <c:pt idx="1">
                  <c:v>68.726333333333343</c:v>
                </c:pt>
                <c:pt idx="2">
                  <c:v>71.513333333333335</c:v>
                </c:pt>
                <c:pt idx="3">
                  <c:v>72.323333333333338</c:v>
                </c:pt>
                <c:pt idx="4">
                  <c:v>78.88</c:v>
                </c:pt>
                <c:pt idx="5">
                  <c:v>79.103999999999999</c:v>
                </c:pt>
              </c:numCache>
            </c:numRef>
          </c:val>
        </c:ser>
        <c:ser>
          <c:idx val="1"/>
          <c:order val="1"/>
          <c:tx>
            <c:v>Cohesive starch</c:v>
          </c:tx>
          <c:invertIfNegative val="0"/>
          <c:errBars>
            <c:errBarType val="both"/>
            <c:errValType val="cust"/>
            <c:noEndCap val="0"/>
            <c:plus>
              <c:numRef>
                <c:f>starch!$Q$5:$Q$10</c:f>
                <c:numCache>
                  <c:formatCode>General</c:formatCode>
                  <c:ptCount val="6"/>
                  <c:pt idx="0">
                    <c:v>0.92915732431775688</c:v>
                  </c:pt>
                  <c:pt idx="1">
                    <c:v>8.4778000000000002</c:v>
                  </c:pt>
                  <c:pt idx="2">
                    <c:v>5.1342600000000003</c:v>
                  </c:pt>
                  <c:pt idx="3">
                    <c:v>5.1029403288692343</c:v>
                  </c:pt>
                  <c:pt idx="4">
                    <c:v>4.3215000000000003</c:v>
                  </c:pt>
                  <c:pt idx="5">
                    <c:v>3.2356699999999998</c:v>
                  </c:pt>
                </c:numCache>
              </c:numRef>
            </c:plus>
            <c:minus>
              <c:numRef>
                <c:f>starch!$Q$5:$Q$10</c:f>
                <c:numCache>
                  <c:formatCode>General</c:formatCode>
                  <c:ptCount val="6"/>
                  <c:pt idx="0">
                    <c:v>0.92915732431775688</c:v>
                  </c:pt>
                  <c:pt idx="1">
                    <c:v>8.4778000000000002</c:v>
                  </c:pt>
                  <c:pt idx="2">
                    <c:v>5.1342600000000003</c:v>
                  </c:pt>
                  <c:pt idx="3">
                    <c:v>5.1029403288692343</c:v>
                  </c:pt>
                  <c:pt idx="4">
                    <c:v>4.3215000000000003</c:v>
                  </c:pt>
                  <c:pt idx="5">
                    <c:v>3.2356699999999998</c:v>
                  </c:pt>
                </c:numCache>
              </c:numRef>
            </c:minus>
          </c:errBars>
          <c:cat>
            <c:numRef>
              <c:f>starch!$I$5:$I$10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starch!$P$5:$P$10</c:f>
              <c:numCache>
                <c:formatCode>General</c:formatCode>
                <c:ptCount val="6"/>
                <c:pt idx="0">
                  <c:v>3.5666666666666664</c:v>
                </c:pt>
                <c:pt idx="1">
                  <c:v>63.223333333333336</c:v>
                </c:pt>
                <c:pt idx="2">
                  <c:v>64.666666666666671</c:v>
                </c:pt>
                <c:pt idx="3">
                  <c:v>69.099999999999994</c:v>
                </c:pt>
                <c:pt idx="4">
                  <c:v>74.166666666666671</c:v>
                </c:pt>
                <c:pt idx="5">
                  <c:v>78.350000000000009</c:v>
                </c:pt>
              </c:numCache>
            </c:numRef>
          </c:val>
        </c:ser>
        <c:ser>
          <c:idx val="2"/>
          <c:order val="2"/>
          <c:tx>
            <c:v>Non-sieved starch</c:v>
          </c:tx>
          <c:invertIfNegative val="0"/>
          <c:errBars>
            <c:errBarType val="both"/>
            <c:errValType val="cust"/>
            <c:noEndCap val="0"/>
            <c:plus>
              <c:numRef>
                <c:f>starch!$N$5:$N$10</c:f>
                <c:numCache>
                  <c:formatCode>General</c:formatCode>
                  <c:ptCount val="6"/>
                  <c:pt idx="0">
                    <c:v>1.1125</c:v>
                  </c:pt>
                  <c:pt idx="1">
                    <c:v>9.0239999999999991</c:v>
                  </c:pt>
                  <c:pt idx="2">
                    <c:v>8.9654000000000007</c:v>
                  </c:pt>
                  <c:pt idx="3">
                    <c:v>7.4386999999999999</c:v>
                  </c:pt>
                  <c:pt idx="4">
                    <c:v>4.9875999999999996</c:v>
                  </c:pt>
                  <c:pt idx="5">
                    <c:v>2.1524000000000001</c:v>
                  </c:pt>
                </c:numCache>
              </c:numRef>
            </c:plus>
            <c:minus>
              <c:numRef>
                <c:f>starch!$N$5:$N$10</c:f>
                <c:numCache>
                  <c:formatCode>General</c:formatCode>
                  <c:ptCount val="6"/>
                  <c:pt idx="0">
                    <c:v>1.1125</c:v>
                  </c:pt>
                  <c:pt idx="1">
                    <c:v>9.0239999999999991</c:v>
                  </c:pt>
                  <c:pt idx="2">
                    <c:v>8.9654000000000007</c:v>
                  </c:pt>
                  <c:pt idx="3">
                    <c:v>7.4386999999999999</c:v>
                  </c:pt>
                  <c:pt idx="4">
                    <c:v>4.9875999999999996</c:v>
                  </c:pt>
                  <c:pt idx="5">
                    <c:v>2.1524000000000001</c:v>
                  </c:pt>
                </c:numCache>
              </c:numRef>
            </c:minus>
          </c:errBars>
          <c:cat>
            <c:numRef>
              <c:f>starch!$I$5:$I$10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starch!$M$5:$M$10</c:f>
              <c:numCache>
                <c:formatCode>General</c:formatCode>
                <c:ptCount val="6"/>
                <c:pt idx="0">
                  <c:v>2.7466666666666666</c:v>
                </c:pt>
                <c:pt idx="1">
                  <c:v>64.24666666666667</c:v>
                </c:pt>
                <c:pt idx="2">
                  <c:v>67.553333333333342</c:v>
                </c:pt>
                <c:pt idx="3">
                  <c:v>73.123333333333335</c:v>
                </c:pt>
                <c:pt idx="4">
                  <c:v>75.430000000000007</c:v>
                </c:pt>
                <c:pt idx="5">
                  <c:v>77.776666666666671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241872"/>
        <c:axId val="502242264"/>
      </c:barChart>
      <c:catAx>
        <c:axId val="50224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2242264"/>
        <c:crosses val="autoZero"/>
        <c:auto val="1"/>
        <c:lblAlgn val="ctr"/>
        <c:lblOffset val="100"/>
        <c:noMultiLvlLbl val="0"/>
      </c:catAx>
      <c:valAx>
        <c:axId val="502242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02241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864544597654096"/>
          <c:y val="5.8477518532533586E-2"/>
          <c:w val="0.19786382650853598"/>
          <c:h val="0.7181811927156319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73388631764541"/>
          <c:y val="5.1400554097404488E-2"/>
          <c:w val="0.83362725651659952"/>
          <c:h val="0.66556904345290169"/>
        </c:manualLayout>
      </c:layout>
      <c:scatterChart>
        <c:scatterStyle val="smoothMarker"/>
        <c:varyColors val="0"/>
        <c:ser>
          <c:idx val="0"/>
          <c:order val="0"/>
          <c:tx>
            <c:v>Non-Cohesive starch</c:v>
          </c:tx>
          <c:xVal>
            <c:numRef>
              <c:f>starch!$I$5:$I$10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xVal>
          <c:yVal>
            <c:numRef>
              <c:f>starch!$L$5:$L$10</c:f>
              <c:numCache>
                <c:formatCode>General</c:formatCode>
                <c:ptCount val="6"/>
                <c:pt idx="0">
                  <c:v>36.049999999999997</c:v>
                </c:pt>
                <c:pt idx="1">
                  <c:v>12</c:v>
                </c:pt>
                <c:pt idx="2">
                  <c:v>9.2200000000000006</c:v>
                </c:pt>
                <c:pt idx="3">
                  <c:v>8.8800000000000008</c:v>
                </c:pt>
                <c:pt idx="4">
                  <c:v>6.9829999999999997</c:v>
                </c:pt>
                <c:pt idx="5">
                  <c:v>5.03</c:v>
                </c:pt>
              </c:numCache>
            </c:numRef>
          </c:yVal>
          <c:smooth val="1"/>
        </c:ser>
        <c:ser>
          <c:idx val="1"/>
          <c:order val="1"/>
          <c:tx>
            <c:v>Non sieved starch </c:v>
          </c:tx>
          <c:xVal>
            <c:numRef>
              <c:f>starch!$I$5:$I$10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xVal>
          <c:yVal>
            <c:numRef>
              <c:f>starch!$O$5:$O$10</c:f>
              <c:numCache>
                <c:formatCode>General</c:formatCode>
                <c:ptCount val="6"/>
                <c:pt idx="0">
                  <c:v>40.5</c:v>
                </c:pt>
                <c:pt idx="1">
                  <c:v>14.05</c:v>
                </c:pt>
                <c:pt idx="2">
                  <c:v>13.27</c:v>
                </c:pt>
                <c:pt idx="3">
                  <c:v>9.86</c:v>
                </c:pt>
                <c:pt idx="4">
                  <c:v>6.6120000000000001</c:v>
                </c:pt>
                <c:pt idx="5">
                  <c:v>2.77</c:v>
                </c:pt>
              </c:numCache>
            </c:numRef>
          </c:yVal>
          <c:smooth val="1"/>
        </c:ser>
        <c:ser>
          <c:idx val="2"/>
          <c:order val="2"/>
          <c:tx>
            <c:v>Cohesive starch</c:v>
          </c:tx>
          <c:xVal>
            <c:numRef>
              <c:f>starch!$I$5:$I$10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xVal>
          <c:yVal>
            <c:numRef>
              <c:f>starch!$R$5:$R$10</c:f>
              <c:numCache>
                <c:formatCode>General</c:formatCode>
                <c:ptCount val="6"/>
                <c:pt idx="0">
                  <c:v>26.1</c:v>
                </c:pt>
                <c:pt idx="1">
                  <c:v>13.4</c:v>
                </c:pt>
                <c:pt idx="2">
                  <c:v>7.94</c:v>
                </c:pt>
                <c:pt idx="3">
                  <c:v>7.38</c:v>
                </c:pt>
                <c:pt idx="4">
                  <c:v>5.83</c:v>
                </c:pt>
                <c:pt idx="5">
                  <c:v>4.13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343376"/>
        <c:axId val="494346512"/>
      </c:scatterChart>
      <c:valAx>
        <c:axId val="49434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94346512"/>
        <c:crosses val="autoZero"/>
        <c:crossBetween val="midCat"/>
      </c:valAx>
      <c:valAx>
        <c:axId val="494346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9434337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11</xdr:row>
      <xdr:rowOff>142875</xdr:rowOff>
    </xdr:from>
    <xdr:to>
      <xdr:col>13</xdr:col>
      <xdr:colOff>0</xdr:colOff>
      <xdr:row>31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600075</xdr:colOff>
      <xdr:row>34</xdr:row>
      <xdr:rowOff>119062</xdr:rowOff>
    </xdr:from>
    <xdr:to>
      <xdr:col>13</xdr:col>
      <xdr:colOff>0</xdr:colOff>
      <xdr:row>49</xdr:row>
      <xdr:rowOff>4762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1123949</xdr:colOff>
      <xdr:row>64</xdr:row>
      <xdr:rowOff>128587</xdr:rowOff>
    </xdr:from>
    <xdr:to>
      <xdr:col>18</xdr:col>
      <xdr:colOff>409574</xdr:colOff>
      <xdr:row>87</xdr:row>
      <xdr:rowOff>161925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476250</xdr:colOff>
      <xdr:row>101</xdr:row>
      <xdr:rowOff>33337</xdr:rowOff>
    </xdr:from>
    <xdr:to>
      <xdr:col>12</xdr:col>
      <xdr:colOff>138112</xdr:colOff>
      <xdr:row>115</xdr:row>
      <xdr:rowOff>109537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1238250</xdr:colOff>
      <xdr:row>130</xdr:row>
      <xdr:rowOff>90486</xdr:rowOff>
    </xdr:from>
    <xdr:to>
      <xdr:col>16</xdr:col>
      <xdr:colOff>409576</xdr:colOff>
      <xdr:row>147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24</xdr:row>
      <xdr:rowOff>52387</xdr:rowOff>
    </xdr:from>
    <xdr:to>
      <xdr:col>8</xdr:col>
      <xdr:colOff>76200</xdr:colOff>
      <xdr:row>38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71437</xdr:colOff>
      <xdr:row>21</xdr:row>
      <xdr:rowOff>52387</xdr:rowOff>
    </xdr:from>
    <xdr:to>
      <xdr:col>15</xdr:col>
      <xdr:colOff>376237</xdr:colOff>
      <xdr:row>35</xdr:row>
      <xdr:rowOff>128587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0.23994</cdr:x>
      <cdr:y>0.91528</cdr:y>
    </cdr:from>
    <cdr:to>
      <cdr:x>0.71982</cdr:x>
      <cdr:y>0.99395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33524" y="2881314"/>
          <a:ext cx="3067049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/>
            <a:t>                    Time (minute)</a:t>
          </a:r>
        </a:p>
      </cdr:txBody>
    </cdr:sp>
  </cdr:relSizeAnchor>
  <cdr:relSizeAnchor xmlns:cdr="http://schemas.openxmlformats.org/drawingml/2006/chartDrawing">
    <cdr:from>
      <cdr:x>0</cdr:x>
      <cdr:y>0.16188</cdr:y>
    </cdr:from>
    <cdr:to>
      <cdr:x>0.05961</cdr:x>
      <cdr:y>0.78517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509589"/>
          <a:ext cx="380999" cy="1962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effectLst/>
              <a:latin typeface="+mn-lt"/>
              <a:ea typeface="+mn-ea"/>
              <a:cs typeface="+mn-cs"/>
            </a:rPr>
            <a:t>        %</a:t>
          </a:r>
          <a:r>
            <a:rPr lang="en-GB" sz="1100" b="1" baseline="0">
              <a:effectLst/>
              <a:latin typeface="+mn-lt"/>
              <a:ea typeface="+mn-ea"/>
              <a:cs typeface="+mn-cs"/>
            </a:rPr>
            <a:t> Drug content uniformity</a:t>
          </a:r>
          <a:endParaRPr lang="en-GB">
            <a:effectLst/>
          </a:endParaRPr>
        </a:p>
        <a:p xmlns:a="http://schemas.openxmlformats.org/drawingml/2006/main">
          <a:endParaRPr lang="en-GB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0.03045</cdr:x>
      <cdr:y>0.27951</cdr:y>
    </cdr:from>
    <cdr:to>
      <cdr:x>0.09895</cdr:x>
      <cdr:y>0.74826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52400" y="766763"/>
          <a:ext cx="342900" cy="1285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0.02664</cdr:x>
      <cdr:y>0.22049</cdr:y>
    </cdr:from>
    <cdr:to>
      <cdr:x>0.08373</cdr:x>
      <cdr:y>0.80729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33351" y="604838"/>
          <a:ext cx="285750" cy="1609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en-GB" sz="1100" b="1"/>
            <a:t>                     % RSD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119062</xdr:colOff>
      <xdr:row>10</xdr:row>
      <xdr:rowOff>185737</xdr:rowOff>
    </xdr:from>
    <xdr:to>
      <xdr:col>7</xdr:col>
      <xdr:colOff>1376362</xdr:colOff>
      <xdr:row>25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1557337</xdr:colOff>
      <xdr:row>39</xdr:row>
      <xdr:rowOff>23812</xdr:rowOff>
    </xdr:from>
    <xdr:to>
      <xdr:col>11</xdr:col>
      <xdr:colOff>352425</xdr:colOff>
      <xdr:row>53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39</xdr:row>
      <xdr:rowOff>23812</xdr:rowOff>
    </xdr:from>
    <xdr:to>
      <xdr:col>18</xdr:col>
      <xdr:colOff>495299</xdr:colOff>
      <xdr:row>60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533400</xdr:colOff>
      <xdr:row>12</xdr:row>
      <xdr:rowOff>52387</xdr:rowOff>
    </xdr:from>
    <xdr:to>
      <xdr:col>17</xdr:col>
      <xdr:colOff>38100</xdr:colOff>
      <xdr:row>26</xdr:row>
      <xdr:rowOff>128587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100011</xdr:colOff>
      <xdr:row>79</xdr:row>
      <xdr:rowOff>42862</xdr:rowOff>
    </xdr:from>
    <xdr:to>
      <xdr:col>18</xdr:col>
      <xdr:colOff>161924</xdr:colOff>
      <xdr:row>93</xdr:row>
      <xdr:rowOff>119062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0.2057</cdr:x>
      <cdr:y>0.92727</cdr:y>
    </cdr:from>
    <cdr:to>
      <cdr:x>0.70728</cdr:x>
      <cdr:y>0.98601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38250" y="3157538"/>
          <a:ext cx="30194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effectLst/>
              <a:latin typeface="+mn-lt"/>
              <a:ea typeface="+mn-ea"/>
              <a:cs typeface="+mn-cs"/>
            </a:rPr>
            <a:t>                            Time (minute)</a:t>
          </a:r>
          <a:endParaRPr lang="en-GB">
            <a:effectLst/>
          </a:endParaRPr>
        </a:p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0.01582</cdr:x>
      <cdr:y>0.12727</cdr:y>
    </cdr:from>
    <cdr:to>
      <cdr:x>0.05696</cdr:x>
      <cdr:y>0.7958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5250" y="433388"/>
          <a:ext cx="247650" cy="2276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effectLst/>
              <a:latin typeface="+mn-lt"/>
              <a:ea typeface="+mn-ea"/>
              <a:cs typeface="+mn-cs"/>
            </a:rPr>
            <a:t>        %</a:t>
          </a:r>
          <a:r>
            <a:rPr lang="en-GB" sz="1100" b="1" baseline="0">
              <a:effectLst/>
              <a:latin typeface="+mn-lt"/>
              <a:ea typeface="+mn-ea"/>
              <a:cs typeface="+mn-cs"/>
            </a:rPr>
            <a:t> Drug content uniformity</a:t>
          </a:r>
          <a:endParaRPr lang="en-GB">
            <a:effectLst/>
          </a:endParaRPr>
        </a:p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0.23994</cdr:x>
      <cdr:y>0.91528</cdr:y>
    </cdr:from>
    <cdr:to>
      <cdr:x>0.71982</cdr:x>
      <cdr:y>0.97616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44391" y="3657219"/>
          <a:ext cx="2888781" cy="2432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/>
            <a:t>                    </a:t>
          </a:r>
        </a:p>
      </cdr:txBody>
    </cdr:sp>
  </cdr:relSizeAnchor>
  <cdr:relSizeAnchor xmlns:cdr="http://schemas.openxmlformats.org/drawingml/2006/chartDrawing">
    <cdr:from>
      <cdr:x>0</cdr:x>
      <cdr:y>0.16188</cdr:y>
    </cdr:from>
    <cdr:to>
      <cdr:x>0.05961</cdr:x>
      <cdr:y>0.78517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0" y="509589"/>
          <a:ext cx="380999" cy="1962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effectLst/>
              <a:latin typeface="+mn-lt"/>
              <a:ea typeface="+mn-ea"/>
              <a:cs typeface="+mn-cs"/>
            </a:rPr>
            <a:t>  </a:t>
          </a:r>
          <a:endParaRPr lang="en-GB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0.26527</cdr:x>
      <cdr:y>0.79687</cdr:y>
    </cdr:from>
    <cdr:to>
      <cdr:x>0.64122</cdr:x>
      <cdr:y>0.87674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23975" y="2185987"/>
          <a:ext cx="18764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/>
            <a:t>                  Time (Minutes)</a:t>
          </a:r>
        </a:p>
      </cdr:txBody>
    </cdr:sp>
  </cdr:relSizeAnchor>
  <cdr:relSizeAnchor xmlns:cdr="http://schemas.openxmlformats.org/drawingml/2006/chartDrawing">
    <cdr:from>
      <cdr:x>0.00763</cdr:x>
      <cdr:y>0.18576</cdr:y>
    </cdr:from>
    <cdr:to>
      <cdr:x>0.06489</cdr:x>
      <cdr:y>0.75521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8100" y="509588"/>
          <a:ext cx="285750" cy="156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en-GB" sz="1100" b="1"/>
            <a:t>                 %  RSD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61912</xdr:colOff>
      <xdr:row>6</xdr:row>
      <xdr:rowOff>166687</xdr:rowOff>
    </xdr:from>
    <xdr:to>
      <xdr:col>16</xdr:col>
      <xdr:colOff>366712</xdr:colOff>
      <xdr:row>21</xdr:row>
      <xdr:rowOff>52387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9</xdr:row>
      <xdr:rowOff>157162</xdr:rowOff>
    </xdr:from>
    <xdr:to>
      <xdr:col>13</xdr:col>
      <xdr:colOff>123825</xdr:colOff>
      <xdr:row>24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161925</xdr:colOff>
      <xdr:row>56</xdr:row>
      <xdr:rowOff>138112</xdr:rowOff>
    </xdr:from>
    <xdr:to>
      <xdr:col>14</xdr:col>
      <xdr:colOff>466725</xdr:colOff>
      <xdr:row>71</xdr:row>
      <xdr:rowOff>23812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219075</xdr:colOff>
      <xdr:row>23</xdr:row>
      <xdr:rowOff>109537</xdr:rowOff>
    </xdr:from>
    <xdr:to>
      <xdr:col>21</xdr:col>
      <xdr:colOff>523875</xdr:colOff>
      <xdr:row>37</xdr:row>
      <xdr:rowOff>185737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38100</xdr:colOff>
      <xdr:row>43</xdr:row>
      <xdr:rowOff>128587</xdr:rowOff>
    </xdr:from>
    <xdr:to>
      <xdr:col>12</xdr:col>
      <xdr:colOff>285750</xdr:colOff>
      <xdr:row>58</xdr:row>
      <xdr:rowOff>14287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8"/>
  <sheetViews>
    <sheetView tabSelected="1" topLeftCell="K67" workbookViewId="0">
      <selection activeCell="K82" sqref="K82"/>
    </sheetView>
  </sheetViews>
  <sheetFormatPr defaultRowHeight="15" x14ac:dyDescent="0.25"/>
  <cols>
    <col min="11" max="11" width="32" customWidth="1"/>
    <col min="12" max="12" width="31.140625" customWidth="1"/>
    <col min="13" max="13" width="27.7109375" customWidth="1"/>
  </cols>
  <sheetData>
    <row r="1" spans="1:17" x14ac:dyDescent="0.25">
      <c r="A1" t="s">
        <v>0</v>
      </c>
    </row>
    <row r="2" spans="1:17" x14ac:dyDescent="0.25">
      <c r="A2" t="s">
        <v>1</v>
      </c>
      <c r="I2" s="1" t="s">
        <v>71</v>
      </c>
      <c r="J2" s="1"/>
      <c r="K2" s="1"/>
      <c r="L2" s="1"/>
    </row>
    <row r="3" spans="1:17" x14ac:dyDescent="0.25">
      <c r="A3" s="2" t="s">
        <v>2</v>
      </c>
      <c r="B3" s="2"/>
      <c r="C3" s="2"/>
      <c r="D3" s="2"/>
      <c r="E3" s="2"/>
      <c r="J3" t="s">
        <v>12</v>
      </c>
      <c r="M3" t="s">
        <v>13</v>
      </c>
      <c r="O3" t="s">
        <v>14</v>
      </c>
    </row>
    <row r="4" spans="1:17" x14ac:dyDescent="0.25">
      <c r="A4" t="s">
        <v>3</v>
      </c>
      <c r="D4" t="s">
        <v>4</v>
      </c>
      <c r="F4" t="s">
        <v>5</v>
      </c>
      <c r="G4" t="s">
        <v>6</v>
      </c>
      <c r="I4" t="s">
        <v>10</v>
      </c>
      <c r="J4" t="s">
        <v>7</v>
      </c>
      <c r="K4" t="s">
        <v>11</v>
      </c>
      <c r="L4" t="s">
        <v>25</v>
      </c>
      <c r="M4" t="s">
        <v>7</v>
      </c>
      <c r="N4" t="s">
        <v>25</v>
      </c>
      <c r="O4" t="s">
        <v>15</v>
      </c>
      <c r="P4" t="s">
        <v>11</v>
      </c>
      <c r="Q4" t="s">
        <v>25</v>
      </c>
    </row>
    <row r="5" spans="1:17" x14ac:dyDescent="0.25">
      <c r="A5">
        <v>0</v>
      </c>
      <c r="B5">
        <v>4.2999999999999997E-2</v>
      </c>
      <c r="D5">
        <v>1.02</v>
      </c>
      <c r="F5">
        <v>5.1069000000000004</v>
      </c>
      <c r="G5">
        <v>5.21</v>
      </c>
      <c r="I5">
        <v>0</v>
      </c>
      <c r="J5">
        <f>AVERAGE(G5:G7)</f>
        <v>7.6320000000000006</v>
      </c>
      <c r="K5">
        <f>STDEV(G5:G7)</f>
        <v>3.4873140093774184</v>
      </c>
      <c r="L5">
        <v>45.693300000000001</v>
      </c>
      <c r="M5">
        <f>AVERAGE(G24:G26)</f>
        <v>3.7563333333333326</v>
      </c>
      <c r="N5">
        <v>37.241</v>
      </c>
      <c r="O5">
        <f>AVERAGE(G43:G45)</f>
        <v>2.8260000000000001</v>
      </c>
      <c r="P5">
        <f>STDEV(G43:G45)</f>
        <v>1.0158597344121876</v>
      </c>
      <c r="Q5">
        <v>35.950000000000003</v>
      </c>
    </row>
    <row r="6" spans="1:17" x14ac:dyDescent="0.25">
      <c r="A6">
        <v>0</v>
      </c>
      <c r="B6">
        <v>9.6000000000000002E-2</v>
      </c>
      <c r="D6">
        <v>2.2799999999999998</v>
      </c>
      <c r="F6">
        <v>11.401</v>
      </c>
      <c r="G6">
        <v>11.629</v>
      </c>
      <c r="I6">
        <v>2</v>
      </c>
      <c r="J6">
        <f>AVERAGE(G8:G10)</f>
        <v>51.080333333333328</v>
      </c>
      <c r="K6">
        <f>STDEV(G8:G10)</f>
        <v>6.8486330266217532</v>
      </c>
      <c r="L6">
        <v>19.385000000000002</v>
      </c>
      <c r="M6">
        <f>AVERAGE(G27:G29)</f>
        <v>52.576666666666675</v>
      </c>
      <c r="N6">
        <v>17.57</v>
      </c>
      <c r="O6">
        <f>AVERAGE(G46:G48)</f>
        <v>56.263333333333328</v>
      </c>
      <c r="P6">
        <f>STDEV(G46:G48)</f>
        <v>13.681945524425048</v>
      </c>
      <c r="Q6">
        <v>24.32</v>
      </c>
    </row>
    <row r="7" spans="1:17" x14ac:dyDescent="0.25">
      <c r="A7">
        <v>0</v>
      </c>
      <c r="B7">
        <v>0.05</v>
      </c>
      <c r="D7">
        <v>1.1879999999999999</v>
      </c>
      <c r="F7">
        <v>5.9379999999999997</v>
      </c>
      <c r="G7">
        <v>6.0570000000000004</v>
      </c>
      <c r="I7">
        <v>4</v>
      </c>
      <c r="J7">
        <f>AVERAGE(G11:G13)</f>
        <v>52.304666666666662</v>
      </c>
      <c r="K7">
        <f>STDEV(G11:G13)</f>
        <v>2.9803309100389046</v>
      </c>
      <c r="L7">
        <v>13.458</v>
      </c>
      <c r="M7">
        <v>53.334000000000003</v>
      </c>
      <c r="N7">
        <v>11.683999999999999</v>
      </c>
      <c r="O7">
        <f>AVERAGE(G49:G51)</f>
        <v>62.006666666666661</v>
      </c>
      <c r="P7">
        <v>9.3994999999999997</v>
      </c>
      <c r="Q7">
        <v>15.16</v>
      </c>
    </row>
    <row r="8" spans="1:17" x14ac:dyDescent="0.25">
      <c r="A8">
        <v>2</v>
      </c>
      <c r="B8">
        <v>0.46600000000000003</v>
      </c>
      <c r="D8">
        <v>11.069000000000001</v>
      </c>
      <c r="F8">
        <v>55.344000000000001</v>
      </c>
      <c r="G8">
        <v>56.451000000000001</v>
      </c>
      <c r="I8">
        <v>8</v>
      </c>
      <c r="J8">
        <f>AVERAGE(G14:G16)</f>
        <v>53.906666666666673</v>
      </c>
      <c r="K8">
        <f>STDEV(G14:G16)</f>
        <v>10.449537852619688</v>
      </c>
      <c r="L8">
        <v>10.234999999999999</v>
      </c>
      <c r="M8">
        <f>AVERAGE(G33:G35)</f>
        <v>58.104666666666667</v>
      </c>
      <c r="N8">
        <v>11.061999999999999</v>
      </c>
      <c r="O8">
        <f>AVERAGE(G52:G54)</f>
        <v>63.194333333333333</v>
      </c>
      <c r="P8">
        <v>5.1429010000000002</v>
      </c>
      <c r="Q8">
        <v>8.1379999999999999</v>
      </c>
    </row>
    <row r="9" spans="1:17" x14ac:dyDescent="0.25">
      <c r="A9">
        <v>2</v>
      </c>
      <c r="B9">
        <v>0.441</v>
      </c>
      <c r="D9">
        <v>10.475</v>
      </c>
      <c r="F9">
        <v>52.375</v>
      </c>
      <c r="G9">
        <v>53.421999999999997</v>
      </c>
      <c r="I9">
        <v>16</v>
      </c>
      <c r="J9">
        <f>AVERAGE(G17:G19)</f>
        <v>54.592999999999996</v>
      </c>
      <c r="K9">
        <f>STDEV(G17:G19)</f>
        <v>3.4460874916345334</v>
      </c>
      <c r="L9">
        <v>9.4369999999999994</v>
      </c>
      <c r="M9">
        <f>AVERAGE(G36:G38)</f>
        <v>59.6</v>
      </c>
      <c r="N9">
        <v>8.8442000000000007</v>
      </c>
      <c r="O9">
        <f>AVERAGE(G55:G57)</f>
        <v>63.962333333333333</v>
      </c>
      <c r="P9">
        <v>3.8743500000000002</v>
      </c>
      <c r="Q9">
        <v>6.0570000000000004</v>
      </c>
    </row>
    <row r="10" spans="1:17" x14ac:dyDescent="0.25">
      <c r="A10">
        <v>2</v>
      </c>
      <c r="B10">
        <v>0.35799999999999998</v>
      </c>
      <c r="D10">
        <v>8.5039999999999996</v>
      </c>
      <c r="F10">
        <v>42.518000000000001</v>
      </c>
      <c r="G10">
        <v>43.368000000000002</v>
      </c>
      <c r="I10">
        <v>32</v>
      </c>
      <c r="J10">
        <f>AVERAGE(G20:G22)</f>
        <v>60.650333333333329</v>
      </c>
      <c r="K10">
        <f>STDEV(G20:G22)</f>
        <v>6.3052207997288541</v>
      </c>
      <c r="L10">
        <v>5.548</v>
      </c>
      <c r="M10">
        <f>AVERAGE(G39:G41)</f>
        <v>71.75333333333333</v>
      </c>
      <c r="N10">
        <v>6.4359999999999999</v>
      </c>
      <c r="O10">
        <f>AVERAGE(G58:G60)</f>
        <v>73.692999999999998</v>
      </c>
      <c r="P10">
        <v>2.45987</v>
      </c>
      <c r="Q10">
        <v>3.34</v>
      </c>
    </row>
    <row r="11" spans="1:17" x14ac:dyDescent="0.25">
      <c r="A11">
        <v>4</v>
      </c>
      <c r="B11">
        <v>0.434</v>
      </c>
      <c r="D11">
        <v>10.316000000000001</v>
      </c>
      <c r="F11">
        <v>51.58</v>
      </c>
      <c r="G11">
        <v>52.610999999999997</v>
      </c>
    </row>
    <row r="12" spans="1:17" x14ac:dyDescent="0.25">
      <c r="A12">
        <v>4</v>
      </c>
      <c r="B12">
        <v>0.40600000000000003</v>
      </c>
      <c r="D12">
        <v>9.6440000000000001</v>
      </c>
      <c r="F12">
        <v>48.22</v>
      </c>
      <c r="G12">
        <v>49.183</v>
      </c>
    </row>
    <row r="13" spans="1:17" x14ac:dyDescent="0.25">
      <c r="A13">
        <v>4</v>
      </c>
      <c r="B13">
        <v>0.45500000000000002</v>
      </c>
      <c r="D13">
        <v>10.808</v>
      </c>
      <c r="F13">
        <v>54.037999999999997</v>
      </c>
      <c r="G13">
        <v>55.12</v>
      </c>
    </row>
    <row r="14" spans="1:17" x14ac:dyDescent="0.25">
      <c r="A14">
        <v>8</v>
      </c>
      <c r="B14">
        <v>0.48499999999999999</v>
      </c>
      <c r="D14">
        <v>11.52</v>
      </c>
      <c r="F14">
        <v>57.600999999999999</v>
      </c>
      <c r="G14">
        <v>58.752000000000002</v>
      </c>
    </row>
    <row r="15" spans="1:17" x14ac:dyDescent="0.25">
      <c r="A15">
        <v>8</v>
      </c>
      <c r="B15">
        <v>0.504</v>
      </c>
      <c r="D15">
        <v>11.971</v>
      </c>
      <c r="F15">
        <v>59.856999999999999</v>
      </c>
      <c r="G15">
        <v>61.054000000000002</v>
      </c>
    </row>
    <row r="16" spans="1:17" x14ac:dyDescent="0.25">
      <c r="A16">
        <v>8</v>
      </c>
      <c r="B16">
        <v>0.34499999999999997</v>
      </c>
      <c r="D16">
        <v>8.2189999999999994</v>
      </c>
      <c r="F16">
        <v>41.093000000000004</v>
      </c>
      <c r="G16">
        <v>41.914000000000001</v>
      </c>
    </row>
    <row r="17" spans="1:7" x14ac:dyDescent="0.25">
      <c r="A17">
        <v>16</v>
      </c>
      <c r="B17">
        <v>0.46400000000000002</v>
      </c>
      <c r="D17">
        <v>11.021000000000001</v>
      </c>
      <c r="F17">
        <v>55.106999999999999</v>
      </c>
      <c r="G17">
        <v>56.207999999999998</v>
      </c>
    </row>
    <row r="18" spans="1:7" x14ac:dyDescent="0.25">
      <c r="A18">
        <v>16</v>
      </c>
      <c r="B18">
        <v>0.47</v>
      </c>
      <c r="D18">
        <v>11.164</v>
      </c>
      <c r="F18">
        <v>55.819000000000003</v>
      </c>
      <c r="G18">
        <v>56.935000000000002</v>
      </c>
    </row>
    <row r="19" spans="1:7" x14ac:dyDescent="0.25">
      <c r="A19">
        <v>16</v>
      </c>
      <c r="B19">
        <v>0.41799999999999998</v>
      </c>
      <c r="D19">
        <v>9.9290000000000003</v>
      </c>
      <c r="F19">
        <v>49.643999999999998</v>
      </c>
      <c r="G19">
        <v>50.636000000000003</v>
      </c>
    </row>
    <row r="20" spans="1:7" x14ac:dyDescent="0.25">
      <c r="A20">
        <v>32</v>
      </c>
      <c r="B20">
        <v>0.55400000000000005</v>
      </c>
      <c r="D20">
        <v>13.159000000000001</v>
      </c>
      <c r="F20">
        <v>65.796000000000006</v>
      </c>
      <c r="G20">
        <v>67.111000000000004</v>
      </c>
    </row>
    <row r="21" spans="1:7" x14ac:dyDescent="0.25">
      <c r="A21">
        <v>32</v>
      </c>
      <c r="B21">
        <v>0.498</v>
      </c>
      <c r="D21">
        <v>11.829000000000001</v>
      </c>
      <c r="F21">
        <v>59.145000000000003</v>
      </c>
      <c r="G21">
        <v>60.326999999999998</v>
      </c>
    </row>
    <row r="22" spans="1:7" x14ac:dyDescent="0.25">
      <c r="A22">
        <v>32</v>
      </c>
      <c r="B22">
        <v>0.45</v>
      </c>
      <c r="D22">
        <v>10.689</v>
      </c>
      <c r="F22">
        <v>53.444000000000003</v>
      </c>
      <c r="G22">
        <v>54.512999999999998</v>
      </c>
    </row>
    <row r="23" spans="1:7" x14ac:dyDescent="0.25">
      <c r="A23" s="1" t="s">
        <v>8</v>
      </c>
      <c r="B23" s="1"/>
      <c r="C23" s="1"/>
      <c r="D23" s="1"/>
      <c r="E23" s="1"/>
    </row>
    <row r="24" spans="1:7" x14ac:dyDescent="0.25">
      <c r="A24">
        <v>0</v>
      </c>
      <c r="B24">
        <v>3.5000000000000003E-2</v>
      </c>
      <c r="G24">
        <v>4.2389999999999999</v>
      </c>
    </row>
    <row r="25" spans="1:7" x14ac:dyDescent="0.25">
      <c r="A25">
        <v>0</v>
      </c>
      <c r="B25">
        <v>0.04</v>
      </c>
      <c r="G25">
        <v>4.8499999999999996</v>
      </c>
    </row>
    <row r="26" spans="1:7" x14ac:dyDescent="0.25">
      <c r="A26">
        <v>0</v>
      </c>
      <c r="B26">
        <v>1.7999999999999999E-2</v>
      </c>
      <c r="G26">
        <v>2.1800000000000002</v>
      </c>
    </row>
    <row r="27" spans="1:7" x14ac:dyDescent="0.25">
      <c r="A27">
        <v>2</v>
      </c>
      <c r="B27">
        <v>0.436</v>
      </c>
      <c r="G27">
        <v>52.82</v>
      </c>
    </row>
    <row r="28" spans="1:7" x14ac:dyDescent="0.25">
      <c r="A28">
        <v>2</v>
      </c>
      <c r="B28">
        <v>0.38400000000000001</v>
      </c>
      <c r="G28">
        <v>46.52</v>
      </c>
    </row>
    <row r="29" spans="1:7" x14ac:dyDescent="0.25">
      <c r="A29">
        <v>2</v>
      </c>
      <c r="B29">
        <v>0.42799999999999999</v>
      </c>
      <c r="G29">
        <v>58.39</v>
      </c>
    </row>
    <row r="30" spans="1:7" x14ac:dyDescent="0.25">
      <c r="A30">
        <v>4</v>
      </c>
      <c r="B30">
        <v>0.47799999999999998</v>
      </c>
      <c r="G30">
        <v>57.9</v>
      </c>
    </row>
    <row r="31" spans="1:7" x14ac:dyDescent="0.25">
      <c r="A31">
        <v>4</v>
      </c>
      <c r="B31">
        <v>0.47299999999999998</v>
      </c>
      <c r="G31">
        <v>57.3</v>
      </c>
    </row>
    <row r="32" spans="1:7" x14ac:dyDescent="0.25">
      <c r="A32">
        <v>4</v>
      </c>
      <c r="B32">
        <v>0.34300000000000003</v>
      </c>
      <c r="G32">
        <v>41.55</v>
      </c>
    </row>
    <row r="33" spans="1:7" x14ac:dyDescent="0.25">
      <c r="A33">
        <v>8</v>
      </c>
      <c r="B33">
        <v>0.53100000000000003</v>
      </c>
      <c r="G33">
        <v>64.319999999999993</v>
      </c>
    </row>
    <row r="34" spans="1:7" x14ac:dyDescent="0.25">
      <c r="A34">
        <v>8</v>
      </c>
      <c r="B34">
        <v>0.42499999999999999</v>
      </c>
      <c r="G34">
        <v>51.484000000000002</v>
      </c>
    </row>
    <row r="35" spans="1:7" x14ac:dyDescent="0.25">
      <c r="A35">
        <v>8</v>
      </c>
      <c r="B35">
        <v>0.48299999999999998</v>
      </c>
      <c r="G35">
        <v>58.51</v>
      </c>
    </row>
    <row r="36" spans="1:7" x14ac:dyDescent="0.25">
      <c r="A36">
        <v>16</v>
      </c>
      <c r="B36">
        <v>0.443</v>
      </c>
      <c r="G36">
        <v>53.66</v>
      </c>
    </row>
    <row r="37" spans="1:7" x14ac:dyDescent="0.25">
      <c r="A37">
        <v>16</v>
      </c>
      <c r="B37">
        <v>0.52600000000000002</v>
      </c>
      <c r="G37">
        <v>63.72</v>
      </c>
    </row>
    <row r="38" spans="1:7" x14ac:dyDescent="0.25">
      <c r="A38">
        <v>16</v>
      </c>
      <c r="B38">
        <v>0.50700000000000001</v>
      </c>
      <c r="G38">
        <v>61.42</v>
      </c>
    </row>
    <row r="39" spans="1:7" x14ac:dyDescent="0.25">
      <c r="A39">
        <v>32</v>
      </c>
      <c r="B39">
        <v>0.55600000000000005</v>
      </c>
      <c r="G39">
        <v>67.349999999999994</v>
      </c>
    </row>
    <row r="40" spans="1:7" x14ac:dyDescent="0.25">
      <c r="A40">
        <v>32</v>
      </c>
      <c r="B40">
        <v>0.63200000000000001</v>
      </c>
      <c r="G40">
        <v>76.56</v>
      </c>
    </row>
    <row r="41" spans="1:7" x14ac:dyDescent="0.25">
      <c r="A41">
        <v>32</v>
      </c>
      <c r="B41">
        <v>0.58899999999999997</v>
      </c>
      <c r="G41">
        <v>71.349999999999994</v>
      </c>
    </row>
    <row r="42" spans="1:7" x14ac:dyDescent="0.25">
      <c r="A42" s="1" t="s">
        <v>9</v>
      </c>
      <c r="B42" s="1"/>
      <c r="C42" s="1"/>
      <c r="D42" s="1"/>
    </row>
    <row r="43" spans="1:7" x14ac:dyDescent="0.25">
      <c r="A43">
        <v>0</v>
      </c>
      <c r="B43">
        <v>3.3000000000000002E-2</v>
      </c>
      <c r="G43">
        <v>3.9969999999999999</v>
      </c>
    </row>
    <row r="44" spans="1:7" x14ac:dyDescent="0.25">
      <c r="A44">
        <v>0</v>
      </c>
      <c r="B44">
        <v>1.7999999999999999E-2</v>
      </c>
      <c r="G44">
        <v>2.181</v>
      </c>
    </row>
    <row r="45" spans="1:7" x14ac:dyDescent="0.25">
      <c r="A45">
        <v>0</v>
      </c>
      <c r="B45">
        <v>1.9E-2</v>
      </c>
      <c r="G45">
        <v>2.2999999999999998</v>
      </c>
    </row>
    <row r="46" spans="1:7" x14ac:dyDescent="0.25">
      <c r="A46">
        <v>2</v>
      </c>
      <c r="B46">
        <v>0.33700000000000002</v>
      </c>
      <c r="G46">
        <v>40.82</v>
      </c>
    </row>
    <row r="47" spans="1:7" x14ac:dyDescent="0.25">
      <c r="A47">
        <v>2</v>
      </c>
      <c r="B47">
        <v>0.55200000000000005</v>
      </c>
      <c r="G47">
        <v>66.87</v>
      </c>
    </row>
    <row r="48" spans="1:7" x14ac:dyDescent="0.25">
      <c r="A48">
        <v>2</v>
      </c>
      <c r="B48">
        <v>0.504</v>
      </c>
      <c r="G48">
        <v>61.1</v>
      </c>
    </row>
    <row r="49" spans="1:19" x14ac:dyDescent="0.25">
      <c r="A49">
        <v>4</v>
      </c>
      <c r="B49">
        <v>0.51900000000000002</v>
      </c>
      <c r="G49">
        <v>62.9</v>
      </c>
    </row>
    <row r="50" spans="1:19" x14ac:dyDescent="0.25">
      <c r="A50">
        <v>4</v>
      </c>
      <c r="B50">
        <v>0.47599999999999998</v>
      </c>
      <c r="G50">
        <v>57.7</v>
      </c>
    </row>
    <row r="51" spans="1:19" x14ac:dyDescent="0.25">
      <c r="A51">
        <v>4</v>
      </c>
      <c r="B51">
        <v>0.54</v>
      </c>
      <c r="G51">
        <v>65.42</v>
      </c>
    </row>
    <row r="52" spans="1:19" x14ac:dyDescent="0.25">
      <c r="A52">
        <v>8</v>
      </c>
      <c r="B52">
        <v>0.49199999999999999</v>
      </c>
      <c r="G52">
        <v>59.6</v>
      </c>
    </row>
    <row r="53" spans="1:19" x14ac:dyDescent="0.25">
      <c r="A53">
        <v>8</v>
      </c>
      <c r="B53">
        <v>0.55200000000000005</v>
      </c>
      <c r="G53">
        <v>66.87</v>
      </c>
    </row>
    <row r="54" spans="1:19" x14ac:dyDescent="0.25">
      <c r="A54">
        <v>8</v>
      </c>
      <c r="B54">
        <v>0.52100000000000002</v>
      </c>
      <c r="G54">
        <v>63.113</v>
      </c>
    </row>
    <row r="55" spans="1:19" x14ac:dyDescent="0.25">
      <c r="A55">
        <v>16</v>
      </c>
      <c r="B55">
        <v>0.502</v>
      </c>
      <c r="G55">
        <v>60.81</v>
      </c>
    </row>
    <row r="56" spans="1:19" x14ac:dyDescent="0.25">
      <c r="A56">
        <v>16</v>
      </c>
      <c r="B56">
        <v>0.505</v>
      </c>
      <c r="G56">
        <v>61.18</v>
      </c>
      <c r="J56" t="s">
        <v>10</v>
      </c>
      <c r="K56" t="s">
        <v>28</v>
      </c>
      <c r="L56" t="s">
        <v>28</v>
      </c>
      <c r="M56" t="s">
        <v>28</v>
      </c>
      <c r="N56" t="s">
        <v>28</v>
      </c>
      <c r="O56" t="s">
        <v>28</v>
      </c>
      <c r="P56" t="s">
        <v>28</v>
      </c>
      <c r="Q56" t="s">
        <v>28</v>
      </c>
      <c r="R56" t="s">
        <v>28</v>
      </c>
      <c r="S56" t="s">
        <v>28</v>
      </c>
    </row>
    <row r="57" spans="1:19" x14ac:dyDescent="0.25">
      <c r="A57">
        <v>16</v>
      </c>
      <c r="B57">
        <v>0.57699999999999996</v>
      </c>
      <c r="G57">
        <v>69.897000000000006</v>
      </c>
      <c r="K57" t="s">
        <v>62</v>
      </c>
      <c r="L57" t="s">
        <v>63</v>
      </c>
      <c r="M57" t="s">
        <v>64</v>
      </c>
      <c r="N57" t="s">
        <v>65</v>
      </c>
      <c r="O57" t="s">
        <v>66</v>
      </c>
      <c r="P57" t="s">
        <v>29</v>
      </c>
      <c r="Q57" t="s">
        <v>67</v>
      </c>
      <c r="R57" t="s">
        <v>68</v>
      </c>
      <c r="S57" t="s">
        <v>69</v>
      </c>
    </row>
    <row r="58" spans="1:19" x14ac:dyDescent="0.25">
      <c r="A58">
        <v>32</v>
      </c>
      <c r="B58">
        <v>0.60399999999999998</v>
      </c>
      <c r="G58">
        <v>73.168000000000006</v>
      </c>
      <c r="J58">
        <v>0</v>
      </c>
      <c r="K58">
        <v>45.693300000000001</v>
      </c>
      <c r="L58">
        <v>37.241</v>
      </c>
      <c r="M58">
        <v>35.950000000000003</v>
      </c>
      <c r="N58">
        <v>36.049999999999997</v>
      </c>
      <c r="O58">
        <v>40.5</v>
      </c>
      <c r="P58">
        <v>26.1</v>
      </c>
      <c r="Q58">
        <v>29.68369829683698</v>
      </c>
      <c r="R58">
        <v>15.264187866927593</v>
      </c>
      <c r="S58">
        <v>42.416452442159382</v>
      </c>
    </row>
    <row r="59" spans="1:19" x14ac:dyDescent="0.25">
      <c r="A59">
        <v>32</v>
      </c>
      <c r="B59">
        <v>0.53300000000000003</v>
      </c>
      <c r="G59">
        <v>64.566999999999993</v>
      </c>
      <c r="J59">
        <v>2</v>
      </c>
      <c r="K59">
        <v>19.385000000000002</v>
      </c>
      <c r="L59">
        <v>17.57</v>
      </c>
      <c r="M59">
        <v>24.32</v>
      </c>
      <c r="N59">
        <v>12</v>
      </c>
      <c r="O59">
        <v>14.05</v>
      </c>
      <c r="P59">
        <v>13.4</v>
      </c>
      <c r="Q59">
        <v>5.5852355512384655</v>
      </c>
      <c r="R59">
        <v>2.2215412900260456</v>
      </c>
      <c r="S59">
        <v>6.9500674763832659</v>
      </c>
    </row>
    <row r="60" spans="1:19" x14ac:dyDescent="0.25">
      <c r="A60">
        <v>32</v>
      </c>
      <c r="B60">
        <v>0.68799999999999994</v>
      </c>
      <c r="G60">
        <v>83.343999999999994</v>
      </c>
      <c r="J60">
        <v>4</v>
      </c>
      <c r="K60">
        <v>13.458</v>
      </c>
      <c r="L60">
        <v>11.683999999999999</v>
      </c>
      <c r="M60">
        <v>15.16</v>
      </c>
      <c r="N60">
        <v>9.2200000000000006</v>
      </c>
      <c r="O60">
        <v>13.27</v>
      </c>
      <c r="P60">
        <v>7.94</v>
      </c>
      <c r="Q60">
        <v>4.4270833333333339</v>
      </c>
      <c r="R60">
        <v>1.2477218561615029</v>
      </c>
      <c r="S60">
        <v>7.3498462036587329</v>
      </c>
    </row>
    <row r="61" spans="1:19" x14ac:dyDescent="0.25">
      <c r="J61">
        <v>8</v>
      </c>
      <c r="K61">
        <v>10.234999999999999</v>
      </c>
      <c r="L61">
        <v>11.061999999999999</v>
      </c>
      <c r="M61">
        <v>8.1379999999999999</v>
      </c>
      <c r="N61">
        <v>8.8800000000000008</v>
      </c>
      <c r="O61">
        <v>9.86</v>
      </c>
      <c r="P61">
        <v>7.38</v>
      </c>
      <c r="Q61">
        <v>2.5303514376996805</v>
      </c>
      <c r="R61">
        <v>0.56123721626340728</v>
      </c>
      <c r="S61">
        <v>5.0265578442803474</v>
      </c>
    </row>
    <row r="62" spans="1:19" x14ac:dyDescent="0.25">
      <c r="J62">
        <v>16</v>
      </c>
      <c r="K62">
        <v>9.4369999999999994</v>
      </c>
      <c r="L62">
        <v>8.8442000000000007</v>
      </c>
      <c r="M62">
        <v>6.0570000000000004</v>
      </c>
      <c r="N62">
        <v>6.9829999999999997</v>
      </c>
      <c r="O62">
        <v>6.6120000000000001</v>
      </c>
      <c r="P62">
        <v>5.83</v>
      </c>
      <c r="Q62">
        <v>3.3304228514406882</v>
      </c>
      <c r="R62">
        <v>1.1575714623198678</v>
      </c>
      <c r="S62">
        <v>3.5065590312815336</v>
      </c>
    </row>
    <row r="63" spans="1:19" x14ac:dyDescent="0.25">
      <c r="J63">
        <v>32</v>
      </c>
      <c r="K63">
        <v>5.548</v>
      </c>
      <c r="L63">
        <v>6.4359999999999999</v>
      </c>
      <c r="M63">
        <v>3.34</v>
      </c>
      <c r="N63">
        <v>5.03</v>
      </c>
      <c r="O63">
        <v>2.77</v>
      </c>
      <c r="P63">
        <v>4.13</v>
      </c>
      <c r="Q63">
        <v>2.8309548671539622</v>
      </c>
      <c r="R63">
        <v>0.75362961321068378</v>
      </c>
      <c r="S63">
        <v>3.1774580335731413</v>
      </c>
    </row>
    <row r="90" spans="1:23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x14ac:dyDescent="0.25">
      <c r="H91" s="1"/>
      <c r="I91" s="1" t="s">
        <v>72</v>
      </c>
      <c r="J91" s="1"/>
      <c r="K91" s="1"/>
      <c r="L91" s="1"/>
    </row>
    <row r="93" spans="1:23" x14ac:dyDescent="0.25">
      <c r="H93" t="s">
        <v>10</v>
      </c>
      <c r="I93" t="s">
        <v>70</v>
      </c>
    </row>
    <row r="94" spans="1:23" x14ac:dyDescent="0.25">
      <c r="I94" t="s">
        <v>62</v>
      </c>
      <c r="J94" t="s">
        <v>63</v>
      </c>
      <c r="K94" t="s">
        <v>64</v>
      </c>
      <c r="L94" t="s">
        <v>11</v>
      </c>
      <c r="M94" t="s">
        <v>11</v>
      </c>
      <c r="N94" t="s">
        <v>11</v>
      </c>
      <c r="O94" t="s">
        <v>28</v>
      </c>
      <c r="P94" t="s">
        <v>28</v>
      </c>
      <c r="Q94" t="s">
        <v>28</v>
      </c>
    </row>
    <row r="95" spans="1:23" x14ac:dyDescent="0.25">
      <c r="H95">
        <v>0</v>
      </c>
      <c r="I95">
        <v>6.25</v>
      </c>
      <c r="J95">
        <v>6.88</v>
      </c>
      <c r="K95">
        <v>5.28</v>
      </c>
      <c r="L95">
        <v>1.98</v>
      </c>
      <c r="M95">
        <v>4.12</v>
      </c>
      <c r="N95">
        <v>1.1100000000000001</v>
      </c>
      <c r="O95">
        <f>L95/I95*100</f>
        <v>31.679999999999996</v>
      </c>
      <c r="P95">
        <f t="shared" ref="P95:Q100" si="0">M95/J95*100</f>
        <v>59.883720930232563</v>
      </c>
      <c r="Q95">
        <f t="shared" si="0"/>
        <v>21.022727272727273</v>
      </c>
    </row>
    <row r="96" spans="1:23" x14ac:dyDescent="0.25">
      <c r="H96">
        <v>2</v>
      </c>
      <c r="I96">
        <v>88.4</v>
      </c>
      <c r="J96">
        <v>94.34</v>
      </c>
      <c r="K96">
        <v>98.66</v>
      </c>
      <c r="L96">
        <v>1.66</v>
      </c>
      <c r="M96">
        <v>5.67</v>
      </c>
      <c r="N96">
        <v>1.33</v>
      </c>
      <c r="O96">
        <f t="shared" ref="O96:O100" si="1">L96/I96*100</f>
        <v>1.8778280542986425</v>
      </c>
      <c r="P96">
        <f t="shared" si="0"/>
        <v>6.0101759592961619</v>
      </c>
      <c r="Q96">
        <f t="shared" si="0"/>
        <v>1.3480640583823233</v>
      </c>
    </row>
    <row r="97" spans="8:17" x14ac:dyDescent="0.25">
      <c r="H97">
        <v>4</v>
      </c>
      <c r="I97">
        <v>91.26</v>
      </c>
      <c r="J97">
        <v>94.67</v>
      </c>
      <c r="K97">
        <v>101.24</v>
      </c>
      <c r="L97">
        <v>1.78</v>
      </c>
      <c r="M97">
        <v>4.66</v>
      </c>
      <c r="N97">
        <v>1.68</v>
      </c>
      <c r="O97">
        <f t="shared" si="1"/>
        <v>1.9504711812404121</v>
      </c>
      <c r="P97">
        <f t="shared" si="0"/>
        <v>4.9223618886658924</v>
      </c>
      <c r="Q97">
        <f t="shared" si="0"/>
        <v>1.6594231529039907</v>
      </c>
    </row>
    <row r="98" spans="8:17" x14ac:dyDescent="0.25">
      <c r="H98">
        <v>8</v>
      </c>
      <c r="I98">
        <v>95.33</v>
      </c>
      <c r="J98">
        <v>105.33</v>
      </c>
      <c r="K98">
        <v>102.68</v>
      </c>
      <c r="L98">
        <v>2.08</v>
      </c>
      <c r="M98">
        <v>5.22</v>
      </c>
      <c r="N98">
        <v>1.97</v>
      </c>
      <c r="O98">
        <f t="shared" si="1"/>
        <v>2.1818944718346795</v>
      </c>
      <c r="P98">
        <f t="shared" si="0"/>
        <v>4.9558530333238391</v>
      </c>
      <c r="Q98">
        <f t="shared" si="0"/>
        <v>1.9185820023373588</v>
      </c>
    </row>
    <row r="99" spans="8:17" x14ac:dyDescent="0.25">
      <c r="H99">
        <v>16</v>
      </c>
      <c r="I99">
        <v>102.34</v>
      </c>
      <c r="J99">
        <v>110.88</v>
      </c>
      <c r="K99">
        <v>108.79</v>
      </c>
      <c r="L99">
        <v>1.66</v>
      </c>
      <c r="M99">
        <v>4.8899999999999997</v>
      </c>
      <c r="N99">
        <v>2.66</v>
      </c>
      <c r="O99">
        <f t="shared" si="1"/>
        <v>1.6220441665038106</v>
      </c>
      <c r="P99">
        <f t="shared" si="0"/>
        <v>4.4101731601731604</v>
      </c>
      <c r="Q99">
        <f t="shared" si="0"/>
        <v>2.4450776725802004</v>
      </c>
    </row>
    <row r="100" spans="8:17" x14ac:dyDescent="0.25">
      <c r="H100">
        <v>32</v>
      </c>
      <c r="I100">
        <v>116.11</v>
      </c>
      <c r="J100">
        <v>119.38</v>
      </c>
      <c r="K100">
        <v>112.48</v>
      </c>
      <c r="L100">
        <v>1.45</v>
      </c>
      <c r="M100">
        <v>3.98</v>
      </c>
      <c r="N100">
        <v>2.74</v>
      </c>
      <c r="O100">
        <f t="shared" si="1"/>
        <v>1.2488157781414175</v>
      </c>
      <c r="P100">
        <f t="shared" si="0"/>
        <v>3.3338917741665273</v>
      </c>
      <c r="Q100">
        <f t="shared" si="0"/>
        <v>2.4359886201991467</v>
      </c>
    </row>
    <row r="118" spans="9:19" x14ac:dyDescent="0.25">
      <c r="I118" s="4"/>
      <c r="J118" s="4"/>
      <c r="K118" s="4"/>
      <c r="L118" s="4"/>
      <c r="M118" s="4"/>
      <c r="N118" s="4"/>
      <c r="O118" s="4"/>
      <c r="P118" s="4"/>
      <c r="Q118" s="4"/>
    </row>
    <row r="119" spans="9:19" x14ac:dyDescent="0.25">
      <c r="I119" t="s">
        <v>73</v>
      </c>
    </row>
    <row r="121" spans="9:19" x14ac:dyDescent="0.25">
      <c r="J121" t="s">
        <v>10</v>
      </c>
      <c r="K121" t="s">
        <v>28</v>
      </c>
      <c r="L121" t="s">
        <v>28</v>
      </c>
      <c r="M121" t="s">
        <v>28</v>
      </c>
      <c r="N121" t="s">
        <v>28</v>
      </c>
      <c r="O121" t="s">
        <v>28</v>
      </c>
      <c r="P121" t="s">
        <v>28</v>
      </c>
      <c r="Q121" t="s">
        <v>28</v>
      </c>
      <c r="R121" t="s">
        <v>28</v>
      </c>
      <c r="S121" t="s">
        <v>28</v>
      </c>
    </row>
    <row r="122" spans="9:19" x14ac:dyDescent="0.25">
      <c r="K122" t="s">
        <v>62</v>
      </c>
      <c r="L122" t="s">
        <v>63</v>
      </c>
      <c r="M122" t="s">
        <v>64</v>
      </c>
      <c r="N122" t="s">
        <v>65</v>
      </c>
      <c r="O122" t="s">
        <v>66</v>
      </c>
      <c r="P122" t="s">
        <v>29</v>
      </c>
      <c r="Q122" t="s">
        <v>67</v>
      </c>
      <c r="R122" t="s">
        <v>68</v>
      </c>
      <c r="S122" t="s">
        <v>69</v>
      </c>
    </row>
    <row r="123" spans="9:19" x14ac:dyDescent="0.25">
      <c r="J123">
        <v>0</v>
      </c>
      <c r="K123">
        <v>31.679999999999996</v>
      </c>
      <c r="L123">
        <v>59.883720930232563</v>
      </c>
      <c r="M123">
        <v>21.022727272727273</v>
      </c>
      <c r="N123">
        <v>31.679999999999996</v>
      </c>
      <c r="O123">
        <v>85.465116279069761</v>
      </c>
      <c r="P123">
        <v>80.492424242424249</v>
      </c>
      <c r="Q123">
        <v>10.47008547008547</v>
      </c>
      <c r="R123">
        <v>33.688286544046463</v>
      </c>
      <c r="S123">
        <v>56.439393939393931</v>
      </c>
    </row>
    <row r="124" spans="9:19" x14ac:dyDescent="0.25">
      <c r="J124">
        <v>2</v>
      </c>
      <c r="K124">
        <v>1.8778280542986425</v>
      </c>
      <c r="L124">
        <v>6.0101759592961619</v>
      </c>
      <c r="M124">
        <v>1.3480640583823233</v>
      </c>
      <c r="N124">
        <v>2.3010812309398392</v>
      </c>
      <c r="O124">
        <v>7.5607301997987637</v>
      </c>
      <c r="P124">
        <v>8.5864485981308398</v>
      </c>
      <c r="Q124">
        <v>1.4940859099398216</v>
      </c>
      <c r="R124">
        <v>3.9090736161308732</v>
      </c>
      <c r="S124">
        <v>2.8744326777609683</v>
      </c>
    </row>
    <row r="125" spans="9:19" x14ac:dyDescent="0.25">
      <c r="J125">
        <v>4</v>
      </c>
      <c r="K125">
        <v>1.9504711812404121</v>
      </c>
      <c r="L125">
        <v>4.9223618886658924</v>
      </c>
      <c r="M125">
        <v>1.6594231529039907</v>
      </c>
      <c r="N125">
        <v>2.2208359326263256</v>
      </c>
      <c r="O125">
        <v>8.2502989238740536</v>
      </c>
      <c r="P125">
        <v>7.1166928309785469</v>
      </c>
      <c r="Q125">
        <v>1.6761479073547338</v>
      </c>
      <c r="R125">
        <v>3.0840258541089565</v>
      </c>
      <c r="S125">
        <v>2.0450534620575107</v>
      </c>
    </row>
    <row r="126" spans="9:19" x14ac:dyDescent="0.25">
      <c r="J126">
        <v>8</v>
      </c>
      <c r="K126">
        <v>2.1818944718346795</v>
      </c>
      <c r="L126">
        <v>4.9558530333238391</v>
      </c>
      <c r="M126">
        <v>1.9185820023373588</v>
      </c>
      <c r="N126">
        <v>2.3580092959981864</v>
      </c>
      <c r="O126">
        <v>7.5024557956777995</v>
      </c>
      <c r="P126">
        <v>6.4123275754939728</v>
      </c>
      <c r="Q126">
        <v>1.8664823227335572</v>
      </c>
      <c r="R126">
        <v>3.4127891635148213</v>
      </c>
      <c r="S126">
        <v>1.6790475221328993</v>
      </c>
    </row>
    <row r="127" spans="9:19" x14ac:dyDescent="0.25">
      <c r="J127">
        <v>16</v>
      </c>
      <c r="K127">
        <v>1.6220441665038106</v>
      </c>
      <c r="L127">
        <v>4.4101731601731604</v>
      </c>
      <c r="M127">
        <v>2.4450776725802004</v>
      </c>
      <c r="N127">
        <v>1.7579159165519431</v>
      </c>
      <c r="O127">
        <v>6.5837517115472384</v>
      </c>
      <c r="P127">
        <v>6.0833049597094551</v>
      </c>
      <c r="Q127">
        <v>0.94791267713519733</v>
      </c>
      <c r="R127">
        <v>3.0474604496253126</v>
      </c>
      <c r="S127">
        <v>1.8359091380562182</v>
      </c>
    </row>
    <row r="128" spans="9:19" x14ac:dyDescent="0.25">
      <c r="J128">
        <v>32</v>
      </c>
      <c r="K128">
        <v>1.2488157781414175</v>
      </c>
      <c r="L128">
        <v>3.3338917741665273</v>
      </c>
      <c r="M128">
        <v>2.4359886201991467</v>
      </c>
      <c r="N128">
        <v>1.379507182951194</v>
      </c>
      <c r="O128">
        <v>5.8817295464179731</v>
      </c>
      <c r="P128">
        <v>5.3698286669452564</v>
      </c>
      <c r="Q128">
        <v>0.79439252336448596</v>
      </c>
      <c r="R128">
        <v>2.3980016652789344</v>
      </c>
      <c r="S128">
        <v>1.8843469591226318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Q39"/>
  <sheetViews>
    <sheetView topLeftCell="E24" workbookViewId="0">
      <selection activeCell="M34" sqref="M34:O39"/>
    </sheetView>
  </sheetViews>
  <sheetFormatPr defaultRowHeight="15" x14ac:dyDescent="0.25"/>
  <cols>
    <col min="6" max="6" width="23.5703125" customWidth="1"/>
    <col min="7" max="7" width="17" customWidth="1"/>
    <col min="8" max="8" width="21.42578125" customWidth="1"/>
  </cols>
  <sheetData>
    <row r="3" spans="5:14" x14ac:dyDescent="0.25">
      <c r="E3" t="s">
        <v>10</v>
      </c>
      <c r="F3" t="s">
        <v>70</v>
      </c>
    </row>
    <row r="4" spans="5:14" x14ac:dyDescent="0.25">
      <c r="F4" t="s">
        <v>67</v>
      </c>
      <c r="G4" t="s">
        <v>68</v>
      </c>
      <c r="H4" t="s">
        <v>69</v>
      </c>
      <c r="I4" t="s">
        <v>11</v>
      </c>
      <c r="J4" t="s">
        <v>11</v>
      </c>
      <c r="K4" t="s">
        <v>11</v>
      </c>
      <c r="L4" t="s">
        <v>28</v>
      </c>
      <c r="M4" t="s">
        <v>28</v>
      </c>
      <c r="N4" t="s">
        <v>28</v>
      </c>
    </row>
    <row r="5" spans="5:14" x14ac:dyDescent="0.25">
      <c r="E5">
        <v>0</v>
      </c>
      <c r="F5">
        <v>4.1100000000000003</v>
      </c>
      <c r="G5">
        <v>5.1100000000000003</v>
      </c>
      <c r="H5">
        <v>3.89</v>
      </c>
      <c r="I5">
        <v>1.22</v>
      </c>
      <c r="J5">
        <v>0.78</v>
      </c>
      <c r="K5">
        <v>1.65</v>
      </c>
      <c r="L5">
        <f>I5/F5*100</f>
        <v>29.68369829683698</v>
      </c>
      <c r="M5">
        <f t="shared" ref="M5:N5" si="0">J5/G5*100</f>
        <v>15.264187866927593</v>
      </c>
      <c r="N5">
        <f t="shared" si="0"/>
        <v>42.416452442159382</v>
      </c>
    </row>
    <row r="6" spans="5:14" x14ac:dyDescent="0.25">
      <c r="E6">
        <v>2</v>
      </c>
      <c r="F6">
        <v>61.77</v>
      </c>
      <c r="G6">
        <v>65.27</v>
      </c>
      <c r="H6">
        <v>59.28</v>
      </c>
      <c r="I6">
        <v>3.45</v>
      </c>
      <c r="J6">
        <v>1.45</v>
      </c>
      <c r="K6">
        <v>4.12</v>
      </c>
      <c r="L6">
        <f t="shared" ref="L6:L10" si="1">I6/F6*100</f>
        <v>5.5852355512384655</v>
      </c>
      <c r="M6">
        <f t="shared" ref="M6:M10" si="2">J6/G6*100</f>
        <v>2.2215412900260456</v>
      </c>
      <c r="N6">
        <f t="shared" ref="N6:N10" si="3">K6/H6*100</f>
        <v>6.9500674763832659</v>
      </c>
    </row>
    <row r="7" spans="5:14" x14ac:dyDescent="0.25">
      <c r="E7">
        <v>4</v>
      </c>
      <c r="F7">
        <v>65.28</v>
      </c>
      <c r="G7">
        <v>71.33</v>
      </c>
      <c r="H7">
        <v>61.77</v>
      </c>
      <c r="I7">
        <v>2.89</v>
      </c>
      <c r="J7">
        <v>0.89</v>
      </c>
      <c r="K7">
        <v>4.54</v>
      </c>
      <c r="L7">
        <f t="shared" si="1"/>
        <v>4.4270833333333339</v>
      </c>
      <c r="M7">
        <f t="shared" si="2"/>
        <v>1.2477218561615029</v>
      </c>
      <c r="N7">
        <f t="shared" si="3"/>
        <v>7.3498462036587329</v>
      </c>
    </row>
    <row r="8" spans="5:14" x14ac:dyDescent="0.25">
      <c r="E8">
        <v>8</v>
      </c>
      <c r="F8">
        <v>78.25</v>
      </c>
      <c r="G8">
        <v>80.180000000000007</v>
      </c>
      <c r="H8">
        <v>77.19</v>
      </c>
      <c r="I8">
        <v>1.98</v>
      </c>
      <c r="J8">
        <v>0.45</v>
      </c>
      <c r="K8">
        <v>3.88</v>
      </c>
      <c r="L8">
        <f t="shared" si="1"/>
        <v>2.5303514376996805</v>
      </c>
      <c r="M8">
        <f t="shared" si="2"/>
        <v>0.56123721626340728</v>
      </c>
      <c r="N8">
        <f t="shared" si="3"/>
        <v>5.0265578442803474</v>
      </c>
    </row>
    <row r="9" spans="5:14" x14ac:dyDescent="0.25">
      <c r="E9">
        <v>16</v>
      </c>
      <c r="F9">
        <v>80.17</v>
      </c>
      <c r="G9">
        <v>84.66</v>
      </c>
      <c r="H9">
        <v>79.28</v>
      </c>
      <c r="I9">
        <v>2.67</v>
      </c>
      <c r="J9">
        <v>0.98</v>
      </c>
      <c r="K9">
        <v>2.78</v>
      </c>
      <c r="L9">
        <f t="shared" si="1"/>
        <v>3.3304228514406882</v>
      </c>
      <c r="M9">
        <f t="shared" si="2"/>
        <v>1.1575714623198678</v>
      </c>
      <c r="N9">
        <f t="shared" si="3"/>
        <v>3.5065590312815336</v>
      </c>
    </row>
    <row r="10" spans="5:14" x14ac:dyDescent="0.25">
      <c r="E10">
        <v>32</v>
      </c>
      <c r="F10">
        <v>86.19</v>
      </c>
      <c r="G10">
        <v>90.23</v>
      </c>
      <c r="H10">
        <v>83.4</v>
      </c>
      <c r="I10">
        <v>2.44</v>
      </c>
      <c r="J10">
        <v>0.68</v>
      </c>
      <c r="K10">
        <v>2.65</v>
      </c>
      <c r="L10">
        <f t="shared" si="1"/>
        <v>2.8309548671539622</v>
      </c>
      <c r="M10">
        <f t="shared" si="2"/>
        <v>0.75362961321068378</v>
      </c>
      <c r="N10">
        <f t="shared" si="3"/>
        <v>3.1774580335731413</v>
      </c>
    </row>
    <row r="27" spans="6:17" x14ac:dyDescent="0.25"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6:17" x14ac:dyDescent="0.25">
      <c r="F28" t="s">
        <v>72</v>
      </c>
    </row>
    <row r="32" spans="6:17" x14ac:dyDescent="0.25">
      <c r="F32" t="s">
        <v>10</v>
      </c>
      <c r="G32" t="s">
        <v>70</v>
      </c>
    </row>
    <row r="33" spans="6:15" x14ac:dyDescent="0.25">
      <c r="G33" t="s">
        <v>67</v>
      </c>
      <c r="H33" t="s">
        <v>68</v>
      </c>
      <c r="I33" t="s">
        <v>69</v>
      </c>
      <c r="J33" t="s">
        <v>11</v>
      </c>
      <c r="K33" t="s">
        <v>11</v>
      </c>
      <c r="L33" t="s">
        <v>11</v>
      </c>
      <c r="M33" t="s">
        <v>28</v>
      </c>
      <c r="N33" t="s">
        <v>28</v>
      </c>
      <c r="O33" t="s">
        <v>28</v>
      </c>
    </row>
    <row r="34" spans="6:15" x14ac:dyDescent="0.25">
      <c r="F34">
        <v>0</v>
      </c>
      <c r="G34">
        <v>9.36</v>
      </c>
      <c r="H34">
        <v>10.33</v>
      </c>
      <c r="I34">
        <v>5.28</v>
      </c>
      <c r="J34">
        <v>0.98</v>
      </c>
      <c r="K34">
        <v>3.48</v>
      </c>
      <c r="L34">
        <v>2.98</v>
      </c>
      <c r="M34">
        <f>J34/G34*100</f>
        <v>10.47008547008547</v>
      </c>
      <c r="N34">
        <f t="shared" ref="N34:O39" si="4">K34/H34*100</f>
        <v>33.688286544046463</v>
      </c>
      <c r="O34">
        <f t="shared" si="4"/>
        <v>56.439393939393931</v>
      </c>
    </row>
    <row r="35" spans="6:15" x14ac:dyDescent="0.25">
      <c r="F35">
        <v>2</v>
      </c>
      <c r="G35">
        <v>96.38</v>
      </c>
      <c r="H35">
        <v>105.14</v>
      </c>
      <c r="I35">
        <v>92.54</v>
      </c>
      <c r="J35">
        <v>1.44</v>
      </c>
      <c r="K35">
        <v>4.1100000000000003</v>
      </c>
      <c r="L35">
        <v>2.66</v>
      </c>
      <c r="M35">
        <f t="shared" ref="M35:M39" si="5">J35/G35*100</f>
        <v>1.4940859099398216</v>
      </c>
      <c r="N35">
        <f t="shared" si="4"/>
        <v>3.9090736161308732</v>
      </c>
      <c r="O35">
        <f t="shared" si="4"/>
        <v>2.8744326777609683</v>
      </c>
    </row>
    <row r="36" spans="6:15" x14ac:dyDescent="0.25">
      <c r="F36">
        <v>4</v>
      </c>
      <c r="G36">
        <v>98.44</v>
      </c>
      <c r="H36">
        <v>108.3</v>
      </c>
      <c r="I36">
        <v>96.33</v>
      </c>
      <c r="J36">
        <v>1.65</v>
      </c>
      <c r="K36">
        <v>3.34</v>
      </c>
      <c r="L36">
        <v>1.97</v>
      </c>
      <c r="M36">
        <f t="shared" si="5"/>
        <v>1.6761479073547338</v>
      </c>
      <c r="N36">
        <f t="shared" si="4"/>
        <v>3.0840258541089565</v>
      </c>
      <c r="O36">
        <f t="shared" si="4"/>
        <v>2.0450534620575107</v>
      </c>
    </row>
    <row r="37" spans="6:15" x14ac:dyDescent="0.25">
      <c r="F37">
        <v>8</v>
      </c>
      <c r="G37">
        <v>101.26</v>
      </c>
      <c r="H37">
        <v>113.69</v>
      </c>
      <c r="I37">
        <v>98.27</v>
      </c>
      <c r="J37">
        <v>1.89</v>
      </c>
      <c r="K37">
        <v>3.88</v>
      </c>
      <c r="L37">
        <v>1.65</v>
      </c>
      <c r="M37">
        <f t="shared" si="5"/>
        <v>1.8664823227335572</v>
      </c>
      <c r="N37">
        <f t="shared" si="4"/>
        <v>3.4127891635148213</v>
      </c>
      <c r="O37">
        <f t="shared" si="4"/>
        <v>1.6790475221328993</v>
      </c>
    </row>
    <row r="38" spans="6:15" x14ac:dyDescent="0.25">
      <c r="F38">
        <v>16</v>
      </c>
      <c r="G38">
        <v>104.44</v>
      </c>
      <c r="H38">
        <v>120.1</v>
      </c>
      <c r="I38">
        <v>96.41</v>
      </c>
      <c r="J38">
        <v>0.99</v>
      </c>
      <c r="K38">
        <v>3.66</v>
      </c>
      <c r="L38">
        <v>1.77</v>
      </c>
      <c r="M38">
        <f t="shared" si="5"/>
        <v>0.94791267713519733</v>
      </c>
      <c r="N38">
        <f t="shared" si="4"/>
        <v>3.0474604496253126</v>
      </c>
      <c r="O38">
        <f t="shared" si="4"/>
        <v>1.8359091380562182</v>
      </c>
    </row>
    <row r="39" spans="6:15" x14ac:dyDescent="0.25">
      <c r="F39">
        <v>32</v>
      </c>
      <c r="G39">
        <v>107</v>
      </c>
      <c r="H39">
        <v>120.1</v>
      </c>
      <c r="I39">
        <v>100.3</v>
      </c>
      <c r="J39">
        <v>0.85</v>
      </c>
      <c r="K39">
        <v>2.88</v>
      </c>
      <c r="L39">
        <v>1.89</v>
      </c>
      <c r="M39">
        <f t="shared" si="5"/>
        <v>0.79439252336448596</v>
      </c>
      <c r="N39">
        <f t="shared" si="4"/>
        <v>2.3980016652789344</v>
      </c>
      <c r="O39">
        <f t="shared" si="4"/>
        <v>1.8843469591226318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opLeftCell="G58" workbookViewId="0">
      <selection activeCell="Q71" sqref="Q71:S76"/>
    </sheetView>
  </sheetViews>
  <sheetFormatPr defaultRowHeight="15" x14ac:dyDescent="0.25"/>
  <sheetData>
    <row r="1" spans="1:18" x14ac:dyDescent="0.25">
      <c r="A1" t="s">
        <v>0</v>
      </c>
    </row>
    <row r="2" spans="1:18" x14ac:dyDescent="0.25">
      <c r="A2" t="s">
        <v>16</v>
      </c>
    </row>
    <row r="3" spans="1:18" x14ac:dyDescent="0.25">
      <c r="A3" s="2" t="s">
        <v>17</v>
      </c>
      <c r="B3" s="1"/>
      <c r="C3" s="1"/>
      <c r="D3" s="1"/>
      <c r="J3" t="s">
        <v>26</v>
      </c>
      <c r="K3" t="s">
        <v>27</v>
      </c>
      <c r="M3" t="s">
        <v>66</v>
      </c>
      <c r="P3" t="s">
        <v>29</v>
      </c>
    </row>
    <row r="4" spans="1:18" x14ac:dyDescent="0.25">
      <c r="A4" t="s">
        <v>18</v>
      </c>
      <c r="B4" t="s">
        <v>19</v>
      </c>
      <c r="D4" t="s">
        <v>20</v>
      </c>
      <c r="F4" t="s">
        <v>21</v>
      </c>
      <c r="G4" t="s">
        <v>6</v>
      </c>
      <c r="I4" t="s">
        <v>10</v>
      </c>
      <c r="J4" t="s">
        <v>15</v>
      </c>
      <c r="K4" t="s">
        <v>11</v>
      </c>
      <c r="L4" t="s">
        <v>28</v>
      </c>
      <c r="M4" t="s">
        <v>15</v>
      </c>
      <c r="N4" t="s">
        <v>11</v>
      </c>
      <c r="O4" t="s">
        <v>28</v>
      </c>
      <c r="P4" t="s">
        <v>15</v>
      </c>
      <c r="Q4" t="s">
        <v>11</v>
      </c>
      <c r="R4" t="s">
        <v>28</v>
      </c>
    </row>
    <row r="5" spans="1:18" x14ac:dyDescent="0.25">
      <c r="A5">
        <v>0</v>
      </c>
      <c r="B5">
        <v>3.9E-2</v>
      </c>
      <c r="G5">
        <v>4.7240000000000002</v>
      </c>
      <c r="I5">
        <v>0</v>
      </c>
      <c r="J5">
        <f>AVERAGE(G5:G7)</f>
        <v>3.5946666666666665</v>
      </c>
      <c r="K5">
        <f>STDEV(G5:G7)</f>
        <v>1.2957798166869778</v>
      </c>
      <c r="L5">
        <v>36.049999999999997</v>
      </c>
      <c r="M5">
        <f>AVERAGE(G24:G26)</f>
        <v>2.7466666666666666</v>
      </c>
      <c r="N5">
        <v>1.1125</v>
      </c>
      <c r="O5">
        <v>40.5</v>
      </c>
      <c r="P5">
        <f>AVERAGE(G43:G45)</f>
        <v>3.5666666666666664</v>
      </c>
      <c r="Q5">
        <f>STDEV(G43:G45)</f>
        <v>0.92915732431775688</v>
      </c>
      <c r="R5">
        <v>26.1</v>
      </c>
    </row>
    <row r="6" spans="1:18" x14ac:dyDescent="0.25">
      <c r="A6">
        <v>0</v>
      </c>
      <c r="B6">
        <v>3.2000000000000001E-2</v>
      </c>
      <c r="G6">
        <v>3.88</v>
      </c>
      <c r="I6">
        <v>2</v>
      </c>
      <c r="J6">
        <f>AVERAGE(G8:G10)</f>
        <v>68.726333333333343</v>
      </c>
      <c r="K6">
        <v>8.2478599999999993</v>
      </c>
      <c r="L6">
        <v>12</v>
      </c>
      <c r="M6">
        <f>AVERAGE(G27:G29)</f>
        <v>64.24666666666667</v>
      </c>
      <c r="N6">
        <v>9.0239999999999991</v>
      </c>
      <c r="O6">
        <v>14.05</v>
      </c>
      <c r="P6">
        <f>AVERAGE(G46:G48)</f>
        <v>63.223333333333336</v>
      </c>
      <c r="Q6">
        <v>8.4778000000000002</v>
      </c>
      <c r="R6">
        <v>13.4</v>
      </c>
    </row>
    <row r="7" spans="1:18" x14ac:dyDescent="0.25">
      <c r="A7">
        <v>0</v>
      </c>
      <c r="B7">
        <v>1.7999999999999999E-2</v>
      </c>
      <c r="G7">
        <v>2.1800000000000002</v>
      </c>
      <c r="I7">
        <v>4</v>
      </c>
      <c r="J7">
        <f>AVERAGE(G11:G13)</f>
        <v>71.513333333333335</v>
      </c>
      <c r="K7">
        <v>6.5932399999999998</v>
      </c>
      <c r="L7">
        <v>9.2200000000000006</v>
      </c>
      <c r="M7">
        <f>AVERAGE(G30:G32)</f>
        <v>67.553333333333342</v>
      </c>
      <c r="N7">
        <v>8.9654000000000007</v>
      </c>
      <c r="O7">
        <v>13.27</v>
      </c>
      <c r="P7">
        <f>AVERAGE(G49:G51)</f>
        <v>64.666666666666671</v>
      </c>
      <c r="Q7">
        <v>5.1342600000000003</v>
      </c>
      <c r="R7">
        <v>7.94</v>
      </c>
    </row>
    <row r="8" spans="1:18" x14ac:dyDescent="0.25">
      <c r="A8">
        <v>2</v>
      </c>
      <c r="B8">
        <v>0.59199999999999997</v>
      </c>
      <c r="G8">
        <v>71.713999999999999</v>
      </c>
      <c r="I8">
        <v>8</v>
      </c>
      <c r="J8">
        <f>AVERAGE(G14:G16)</f>
        <v>72.323333333333338</v>
      </c>
      <c r="K8">
        <v>6.4217000000000004</v>
      </c>
      <c r="L8">
        <v>8.8800000000000008</v>
      </c>
      <c r="M8">
        <f>AVERAGE(G33:G35)</f>
        <v>73.123333333333335</v>
      </c>
      <c r="N8">
        <v>7.4386999999999999</v>
      </c>
      <c r="O8">
        <v>9.86</v>
      </c>
      <c r="P8">
        <f>AVERAGE(G52:G54)</f>
        <v>69.099999999999994</v>
      </c>
      <c r="Q8">
        <f>STDEV(G52:G54)</f>
        <v>5.1029403288692343</v>
      </c>
      <c r="R8">
        <v>7.38</v>
      </c>
    </row>
    <row r="9" spans="1:18" x14ac:dyDescent="0.25">
      <c r="A9">
        <v>2</v>
      </c>
      <c r="B9">
        <v>0.58799999999999997</v>
      </c>
      <c r="G9">
        <v>71.23</v>
      </c>
      <c r="I9">
        <v>16</v>
      </c>
      <c r="J9">
        <f>AVERAGE(G17:G19)</f>
        <v>78.88</v>
      </c>
      <c r="K9">
        <f>STDEV(G17:G19)</f>
        <v>5.5080668115047358</v>
      </c>
      <c r="L9">
        <v>6.9829999999999997</v>
      </c>
      <c r="M9">
        <f>AVERAGE(G36:G38)</f>
        <v>75.430000000000007</v>
      </c>
      <c r="N9">
        <v>4.9875999999999996</v>
      </c>
      <c r="O9">
        <v>6.6120000000000001</v>
      </c>
      <c r="P9">
        <f>AVERAGE(G55:G57)</f>
        <v>74.166666666666671</v>
      </c>
      <c r="Q9">
        <v>4.3215000000000003</v>
      </c>
      <c r="R9">
        <v>5.83</v>
      </c>
    </row>
    <row r="10" spans="1:18" x14ac:dyDescent="0.25">
      <c r="A10">
        <v>2</v>
      </c>
      <c r="B10">
        <v>0.52200000000000002</v>
      </c>
      <c r="G10">
        <v>63.234999999999999</v>
      </c>
      <c r="I10">
        <v>32</v>
      </c>
      <c r="J10">
        <f>AVERAGE(G20:G22)</f>
        <v>79.103999999999999</v>
      </c>
      <c r="K10">
        <v>3.9765799999999998</v>
      </c>
      <c r="L10">
        <v>5.03</v>
      </c>
      <c r="M10">
        <f>AVERAGE(G39:G41)</f>
        <v>77.776666666666671</v>
      </c>
      <c r="N10">
        <v>2.1524000000000001</v>
      </c>
      <c r="O10">
        <v>2.77</v>
      </c>
      <c r="P10">
        <f>AVERAGE(G58:G60)</f>
        <v>78.350000000000009</v>
      </c>
      <c r="Q10">
        <v>3.2356699999999998</v>
      </c>
      <c r="R10">
        <v>4.13</v>
      </c>
    </row>
    <row r="11" spans="1:18" x14ac:dyDescent="0.25">
      <c r="A11">
        <v>4</v>
      </c>
      <c r="B11">
        <v>0.60499999999999998</v>
      </c>
      <c r="G11">
        <v>73.290000000000006</v>
      </c>
    </row>
    <row r="12" spans="1:18" x14ac:dyDescent="0.25">
      <c r="A12">
        <v>4</v>
      </c>
      <c r="B12">
        <v>0.61299999999999999</v>
      </c>
      <c r="G12">
        <v>74.260000000000005</v>
      </c>
    </row>
    <row r="13" spans="1:18" x14ac:dyDescent="0.25">
      <c r="A13">
        <v>4</v>
      </c>
      <c r="B13">
        <v>0.55300000000000005</v>
      </c>
      <c r="G13">
        <v>66.989999999999995</v>
      </c>
    </row>
    <row r="14" spans="1:18" x14ac:dyDescent="0.25">
      <c r="A14">
        <v>8</v>
      </c>
      <c r="B14">
        <v>0.67300000000000004</v>
      </c>
      <c r="G14">
        <v>81.53</v>
      </c>
    </row>
    <row r="15" spans="1:18" x14ac:dyDescent="0.25">
      <c r="A15">
        <v>8</v>
      </c>
      <c r="B15">
        <v>0.57499999999999996</v>
      </c>
      <c r="G15">
        <v>69.66</v>
      </c>
    </row>
    <row r="16" spans="1:18" x14ac:dyDescent="0.25">
      <c r="A16">
        <v>8</v>
      </c>
      <c r="B16">
        <v>0.54300000000000004</v>
      </c>
      <c r="G16">
        <v>65.78</v>
      </c>
    </row>
    <row r="17" spans="1:7" x14ac:dyDescent="0.25">
      <c r="A17">
        <v>16</v>
      </c>
      <c r="B17">
        <v>0.70199999999999996</v>
      </c>
      <c r="G17">
        <v>85.1</v>
      </c>
    </row>
    <row r="18" spans="1:7" x14ac:dyDescent="0.25">
      <c r="A18">
        <v>16</v>
      </c>
      <c r="B18">
        <v>0.63500000000000001</v>
      </c>
      <c r="G18">
        <v>76.92</v>
      </c>
    </row>
    <row r="19" spans="1:7" x14ac:dyDescent="0.25">
      <c r="A19">
        <v>16</v>
      </c>
      <c r="B19">
        <v>0.61599999999999999</v>
      </c>
      <c r="G19">
        <v>74.62</v>
      </c>
    </row>
    <row r="20" spans="1:7" x14ac:dyDescent="0.25">
      <c r="A20">
        <v>32</v>
      </c>
      <c r="B20">
        <v>0.76200000000000001</v>
      </c>
      <c r="G20">
        <v>92.31</v>
      </c>
    </row>
    <row r="21" spans="1:7" x14ac:dyDescent="0.25">
      <c r="A21">
        <v>32</v>
      </c>
      <c r="B21">
        <v>0.53700000000000003</v>
      </c>
      <c r="G21">
        <v>65.052000000000007</v>
      </c>
    </row>
    <row r="22" spans="1:7" x14ac:dyDescent="0.25">
      <c r="A22">
        <v>32</v>
      </c>
      <c r="B22">
        <v>0.66</v>
      </c>
      <c r="G22">
        <v>79.95</v>
      </c>
    </row>
    <row r="23" spans="1:7" x14ac:dyDescent="0.25">
      <c r="A23" s="2" t="s">
        <v>22</v>
      </c>
      <c r="B23" s="1"/>
      <c r="C23" s="1"/>
    </row>
    <row r="24" spans="1:7" x14ac:dyDescent="0.25">
      <c r="A24">
        <v>0</v>
      </c>
      <c r="B24">
        <v>2.7E-2</v>
      </c>
      <c r="G24">
        <v>3.27</v>
      </c>
    </row>
    <row r="25" spans="1:7" x14ac:dyDescent="0.25">
      <c r="A25">
        <v>0</v>
      </c>
      <c r="B25">
        <v>2.4E-2</v>
      </c>
      <c r="G25">
        <v>2.91</v>
      </c>
    </row>
    <row r="26" spans="1:7" x14ac:dyDescent="0.25">
      <c r="A26">
        <v>0</v>
      </c>
      <c r="B26">
        <v>1.7000000000000001E-2</v>
      </c>
      <c r="G26">
        <v>2.06</v>
      </c>
    </row>
    <row r="27" spans="1:7" x14ac:dyDescent="0.25">
      <c r="A27">
        <v>2</v>
      </c>
      <c r="B27">
        <v>0.54</v>
      </c>
      <c r="G27">
        <v>65.42</v>
      </c>
    </row>
    <row r="28" spans="1:7" x14ac:dyDescent="0.25">
      <c r="A28">
        <v>2</v>
      </c>
      <c r="B28">
        <v>0.54600000000000004</v>
      </c>
      <c r="G28">
        <v>66.14</v>
      </c>
    </row>
    <row r="29" spans="1:7" x14ac:dyDescent="0.25">
      <c r="A29">
        <v>2</v>
      </c>
      <c r="B29">
        <v>0.505</v>
      </c>
      <c r="G29">
        <v>61.18</v>
      </c>
    </row>
    <row r="30" spans="1:7" x14ac:dyDescent="0.25">
      <c r="A30">
        <v>4</v>
      </c>
      <c r="B30">
        <v>0.53900000000000003</v>
      </c>
      <c r="G30">
        <v>65.290000000000006</v>
      </c>
    </row>
    <row r="31" spans="1:7" x14ac:dyDescent="0.25">
      <c r="A31">
        <v>4</v>
      </c>
      <c r="B31">
        <v>0.53</v>
      </c>
      <c r="G31">
        <v>64.2</v>
      </c>
    </row>
    <row r="32" spans="1:7" x14ac:dyDescent="0.25">
      <c r="A32">
        <v>4</v>
      </c>
      <c r="B32">
        <v>0.60399999999999998</v>
      </c>
      <c r="G32">
        <v>73.17</v>
      </c>
    </row>
    <row r="33" spans="1:7" x14ac:dyDescent="0.25">
      <c r="A33">
        <v>8</v>
      </c>
      <c r="B33">
        <v>0.69699999999999995</v>
      </c>
      <c r="G33">
        <v>84.43</v>
      </c>
    </row>
    <row r="34" spans="1:7" x14ac:dyDescent="0.25">
      <c r="A34">
        <v>8</v>
      </c>
      <c r="B34">
        <v>0.54400000000000004</v>
      </c>
      <c r="G34">
        <v>65.89</v>
      </c>
    </row>
    <row r="35" spans="1:7" x14ac:dyDescent="0.25">
      <c r="A35">
        <v>8</v>
      </c>
      <c r="B35">
        <v>0.56999999999999995</v>
      </c>
      <c r="G35">
        <v>69.05</v>
      </c>
    </row>
    <row r="36" spans="1:7" x14ac:dyDescent="0.25">
      <c r="A36">
        <v>16</v>
      </c>
      <c r="B36">
        <v>0.68300000000000005</v>
      </c>
      <c r="G36">
        <v>82.74</v>
      </c>
    </row>
    <row r="37" spans="1:7" x14ac:dyDescent="0.25">
      <c r="A37">
        <v>16</v>
      </c>
      <c r="B37">
        <v>0.53600000000000003</v>
      </c>
      <c r="G37">
        <v>64.930000000000007</v>
      </c>
    </row>
    <row r="38" spans="1:7" x14ac:dyDescent="0.25">
      <c r="A38">
        <v>16</v>
      </c>
      <c r="B38">
        <v>0.64900000000000002</v>
      </c>
      <c r="G38">
        <v>78.62</v>
      </c>
    </row>
    <row r="39" spans="1:7" x14ac:dyDescent="0.25">
      <c r="A39">
        <v>32</v>
      </c>
      <c r="B39">
        <v>0.66900000000000004</v>
      </c>
      <c r="G39">
        <v>81.040000000000006</v>
      </c>
    </row>
    <row r="40" spans="1:7" x14ac:dyDescent="0.25">
      <c r="A40">
        <v>32</v>
      </c>
      <c r="B40">
        <v>0.66200000000000003</v>
      </c>
      <c r="G40">
        <v>80.19</v>
      </c>
    </row>
    <row r="41" spans="1:7" x14ac:dyDescent="0.25">
      <c r="A41">
        <v>32</v>
      </c>
      <c r="B41">
        <v>0.59499999999999997</v>
      </c>
      <c r="G41">
        <v>72.099999999999994</v>
      </c>
    </row>
    <row r="42" spans="1:7" x14ac:dyDescent="0.25">
      <c r="A42" s="2" t="s">
        <v>23</v>
      </c>
      <c r="B42" s="2" t="s">
        <v>24</v>
      </c>
      <c r="C42" s="1"/>
    </row>
    <row r="43" spans="1:7" x14ac:dyDescent="0.25">
      <c r="A43">
        <v>0</v>
      </c>
      <c r="B43">
        <v>3.7999999999999999E-2</v>
      </c>
      <c r="G43">
        <v>4.5999999999999996</v>
      </c>
    </row>
    <row r="44" spans="1:7" x14ac:dyDescent="0.25">
      <c r="A44">
        <v>0</v>
      </c>
      <c r="B44">
        <v>2.8000000000000001E-2</v>
      </c>
      <c r="G44">
        <v>3.3</v>
      </c>
    </row>
    <row r="45" spans="1:7" x14ac:dyDescent="0.25">
      <c r="A45">
        <v>0</v>
      </c>
      <c r="B45">
        <v>2.3E-2</v>
      </c>
      <c r="G45">
        <v>2.8</v>
      </c>
    </row>
    <row r="46" spans="1:7" x14ac:dyDescent="0.25">
      <c r="A46">
        <v>2</v>
      </c>
      <c r="B46">
        <v>0.53300000000000003</v>
      </c>
      <c r="G46">
        <v>64.569999999999993</v>
      </c>
    </row>
    <row r="47" spans="1:7" x14ac:dyDescent="0.25">
      <c r="A47">
        <v>2</v>
      </c>
      <c r="B47">
        <v>0.52700000000000002</v>
      </c>
      <c r="G47">
        <v>63.8</v>
      </c>
    </row>
    <row r="48" spans="1:7" x14ac:dyDescent="0.25">
      <c r="A48">
        <v>2</v>
      </c>
      <c r="B48">
        <v>0.50600000000000001</v>
      </c>
      <c r="G48">
        <v>61.3</v>
      </c>
    </row>
    <row r="49" spans="1:18" x14ac:dyDescent="0.25">
      <c r="A49">
        <v>4</v>
      </c>
      <c r="B49">
        <v>0.54700000000000004</v>
      </c>
      <c r="G49">
        <v>66.3</v>
      </c>
    </row>
    <row r="50" spans="1:18" x14ac:dyDescent="0.25">
      <c r="A50">
        <v>4</v>
      </c>
      <c r="B50">
        <v>0.53500000000000003</v>
      </c>
      <c r="G50">
        <v>64.8</v>
      </c>
    </row>
    <row r="51" spans="1:18" x14ac:dyDescent="0.25">
      <c r="A51">
        <v>4</v>
      </c>
      <c r="B51">
        <v>0.51900000000000002</v>
      </c>
      <c r="G51">
        <v>62.9</v>
      </c>
    </row>
    <row r="52" spans="1:18" x14ac:dyDescent="0.25">
      <c r="A52">
        <v>8</v>
      </c>
      <c r="B52">
        <v>0.61799999999999999</v>
      </c>
      <c r="G52">
        <v>74.900000000000006</v>
      </c>
    </row>
    <row r="53" spans="1:18" x14ac:dyDescent="0.25">
      <c r="A53">
        <v>8</v>
      </c>
      <c r="B53">
        <v>0.53900000000000003</v>
      </c>
      <c r="G53">
        <v>65.3</v>
      </c>
    </row>
    <row r="54" spans="1:18" x14ac:dyDescent="0.25">
      <c r="A54">
        <v>8</v>
      </c>
      <c r="B54">
        <v>0.55400000000000005</v>
      </c>
      <c r="G54">
        <v>67.099999999999994</v>
      </c>
    </row>
    <row r="55" spans="1:18" x14ac:dyDescent="0.25">
      <c r="A55">
        <v>16</v>
      </c>
      <c r="B55">
        <v>0.58899999999999997</v>
      </c>
      <c r="G55">
        <v>71.400000000000006</v>
      </c>
    </row>
    <row r="56" spans="1:18" x14ac:dyDescent="0.25">
      <c r="A56">
        <v>16</v>
      </c>
      <c r="B56">
        <v>0.68</v>
      </c>
      <c r="G56">
        <v>82.4</v>
      </c>
    </row>
    <row r="57" spans="1:18" x14ac:dyDescent="0.25">
      <c r="A57">
        <v>16</v>
      </c>
      <c r="B57">
        <v>0.56699999999999995</v>
      </c>
      <c r="G57">
        <v>68.7</v>
      </c>
    </row>
    <row r="58" spans="1:18" x14ac:dyDescent="0.25">
      <c r="A58">
        <v>32</v>
      </c>
      <c r="B58">
        <v>0.69499999999999995</v>
      </c>
      <c r="G58">
        <v>84.2</v>
      </c>
    </row>
    <row r="59" spans="1:18" x14ac:dyDescent="0.25">
      <c r="A59">
        <v>32</v>
      </c>
      <c r="B59">
        <v>0.622</v>
      </c>
      <c r="G59">
        <v>75.349999999999994</v>
      </c>
    </row>
    <row r="60" spans="1:18" x14ac:dyDescent="0.25">
      <c r="A60">
        <v>32</v>
      </c>
      <c r="B60">
        <v>0.623</v>
      </c>
      <c r="G60">
        <v>75.5</v>
      </c>
    </row>
    <row r="64" spans="1:18" x14ac:dyDescent="0.25">
      <c r="J64" s="4"/>
      <c r="K64" s="4"/>
      <c r="L64" s="4"/>
      <c r="M64" s="4"/>
      <c r="N64" s="4"/>
      <c r="O64" s="4"/>
      <c r="P64" s="4"/>
      <c r="Q64" s="4"/>
      <c r="R64" s="4"/>
    </row>
    <row r="65" spans="6:19" x14ac:dyDescent="0.25">
      <c r="J65" s="1" t="s">
        <v>72</v>
      </c>
      <c r="K65" s="1"/>
      <c r="L65" s="1"/>
      <c r="M65" s="1"/>
      <c r="N65" s="1"/>
    </row>
    <row r="69" spans="6:19" x14ac:dyDescent="0.25">
      <c r="J69" t="s">
        <v>10</v>
      </c>
      <c r="K69" t="s">
        <v>70</v>
      </c>
    </row>
    <row r="70" spans="6:19" x14ac:dyDescent="0.25">
      <c r="K70" t="s">
        <v>65</v>
      </c>
      <c r="L70" t="s">
        <v>66</v>
      </c>
      <c r="M70" t="s">
        <v>29</v>
      </c>
      <c r="N70" t="s">
        <v>11</v>
      </c>
      <c r="O70" t="s">
        <v>11</v>
      </c>
      <c r="P70" t="s">
        <v>11</v>
      </c>
      <c r="Q70" t="s">
        <v>28</v>
      </c>
      <c r="R70" t="s">
        <v>28</v>
      </c>
      <c r="S70" t="s">
        <v>28</v>
      </c>
    </row>
    <row r="71" spans="6:19" x14ac:dyDescent="0.25">
      <c r="J71">
        <v>0</v>
      </c>
      <c r="K71">
        <v>6.25</v>
      </c>
      <c r="L71">
        <v>6.88</v>
      </c>
      <c r="M71">
        <v>5.28</v>
      </c>
      <c r="N71">
        <v>1.98</v>
      </c>
      <c r="O71">
        <v>5.88</v>
      </c>
      <c r="P71">
        <v>4.25</v>
      </c>
      <c r="Q71">
        <f>N71/K71*100</f>
        <v>31.679999999999996</v>
      </c>
      <c r="R71">
        <f t="shared" ref="R71:S76" si="0">O71/L71*100</f>
        <v>85.465116279069761</v>
      </c>
      <c r="S71">
        <f t="shared" si="0"/>
        <v>80.492424242424249</v>
      </c>
    </row>
    <row r="72" spans="6:19" x14ac:dyDescent="0.25">
      <c r="J72">
        <v>2</v>
      </c>
      <c r="K72">
        <v>72.14</v>
      </c>
      <c r="L72">
        <v>69.569999999999993</v>
      </c>
      <c r="M72">
        <v>68.48</v>
      </c>
      <c r="N72">
        <v>1.66</v>
      </c>
      <c r="O72">
        <v>5.26</v>
      </c>
      <c r="P72">
        <v>5.88</v>
      </c>
      <c r="Q72">
        <f t="shared" ref="Q72:Q76" si="1">N72/K72*100</f>
        <v>2.3010812309398392</v>
      </c>
      <c r="R72">
        <f t="shared" si="0"/>
        <v>7.5607301997987637</v>
      </c>
      <c r="S72">
        <f t="shared" si="0"/>
        <v>8.5864485981308398</v>
      </c>
    </row>
    <row r="73" spans="6:19" x14ac:dyDescent="0.25">
      <c r="F73">
        <v>1</v>
      </c>
      <c r="G73">
        <v>44.1</v>
      </c>
      <c r="H73">
        <v>60.7</v>
      </c>
      <c r="I73" t="s">
        <v>51</v>
      </c>
      <c r="J73">
        <v>4</v>
      </c>
      <c r="K73">
        <v>80.150000000000006</v>
      </c>
      <c r="L73">
        <v>75.27</v>
      </c>
      <c r="M73">
        <v>76.44</v>
      </c>
      <c r="N73">
        <v>1.78</v>
      </c>
      <c r="O73">
        <v>6.21</v>
      </c>
      <c r="P73">
        <v>5.44</v>
      </c>
      <c r="Q73">
        <f t="shared" si="1"/>
        <v>2.2208359326263256</v>
      </c>
      <c r="R73">
        <f t="shared" si="0"/>
        <v>8.2502989238740536</v>
      </c>
      <c r="S73">
        <f t="shared" si="0"/>
        <v>7.1166928309785469</v>
      </c>
    </row>
    <row r="74" spans="6:19" x14ac:dyDescent="0.25">
      <c r="F74">
        <v>2</v>
      </c>
      <c r="G74">
        <v>53.7</v>
      </c>
      <c r="H74">
        <v>71.7</v>
      </c>
      <c r="I74" t="s">
        <v>52</v>
      </c>
      <c r="J74">
        <v>8</v>
      </c>
      <c r="K74">
        <v>88.21</v>
      </c>
      <c r="L74">
        <v>81.44</v>
      </c>
      <c r="M74">
        <v>80.47</v>
      </c>
      <c r="N74">
        <v>2.08</v>
      </c>
      <c r="O74">
        <v>6.11</v>
      </c>
      <c r="P74">
        <v>5.16</v>
      </c>
      <c r="Q74">
        <f t="shared" si="1"/>
        <v>2.3580092959981864</v>
      </c>
      <c r="R74">
        <f t="shared" si="0"/>
        <v>7.5024557956777995</v>
      </c>
      <c r="S74">
        <f t="shared" si="0"/>
        <v>6.4123275754939728</v>
      </c>
    </row>
    <row r="75" spans="6:19" x14ac:dyDescent="0.25">
      <c r="F75">
        <v>3</v>
      </c>
      <c r="G75">
        <v>66.900000000000006</v>
      </c>
      <c r="H75">
        <v>73.7</v>
      </c>
      <c r="I75" t="s">
        <v>53</v>
      </c>
      <c r="J75">
        <v>16</v>
      </c>
      <c r="K75">
        <v>94.43</v>
      </c>
      <c r="L75">
        <v>87.64</v>
      </c>
      <c r="M75">
        <v>88.11</v>
      </c>
      <c r="N75">
        <v>1.66</v>
      </c>
      <c r="O75">
        <v>5.77</v>
      </c>
      <c r="P75">
        <v>5.36</v>
      </c>
      <c r="Q75">
        <f t="shared" si="1"/>
        <v>1.7579159165519431</v>
      </c>
      <c r="R75">
        <f t="shared" si="0"/>
        <v>6.5837517115472384</v>
      </c>
      <c r="S75">
        <f t="shared" si="0"/>
        <v>6.0833049597094551</v>
      </c>
    </row>
    <row r="76" spans="6:19" x14ac:dyDescent="0.25">
      <c r="J76">
        <v>32</v>
      </c>
      <c r="K76">
        <v>105.11</v>
      </c>
      <c r="L76">
        <v>94.36</v>
      </c>
      <c r="M76">
        <v>95.72</v>
      </c>
      <c r="N76">
        <v>1.45</v>
      </c>
      <c r="O76">
        <v>5.55</v>
      </c>
      <c r="P76">
        <v>5.14</v>
      </c>
      <c r="Q76">
        <f t="shared" si="1"/>
        <v>1.379507182951194</v>
      </c>
      <c r="R76">
        <f t="shared" si="0"/>
        <v>5.8817295464179731</v>
      </c>
      <c r="S76">
        <f t="shared" si="0"/>
        <v>5.3698286669452564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B26" sqref="B26"/>
    </sheetView>
  </sheetViews>
  <sheetFormatPr defaultRowHeight="15" x14ac:dyDescent="0.25"/>
  <sheetData>
    <row r="1" spans="1:18" x14ac:dyDescent="0.25">
      <c r="A1" t="s">
        <v>30</v>
      </c>
    </row>
    <row r="2" spans="1:18" x14ac:dyDescent="0.25">
      <c r="C2" t="s">
        <v>32</v>
      </c>
      <c r="E2" t="s">
        <v>33</v>
      </c>
    </row>
    <row r="3" spans="1:18" x14ac:dyDescent="0.25">
      <c r="A3" t="s">
        <v>31</v>
      </c>
      <c r="B3" t="s">
        <v>35</v>
      </c>
    </row>
    <row r="4" spans="1:18" x14ac:dyDescent="0.25">
      <c r="A4" t="s">
        <v>26</v>
      </c>
      <c r="C4">
        <v>44.1</v>
      </c>
      <c r="E4">
        <v>8.4</v>
      </c>
      <c r="H4" t="s">
        <v>47</v>
      </c>
      <c r="L4" t="s">
        <v>44</v>
      </c>
      <c r="Q4" t="s">
        <v>48</v>
      </c>
    </row>
    <row r="5" spans="1:18" x14ac:dyDescent="0.25">
      <c r="A5" t="s">
        <v>23</v>
      </c>
      <c r="C5">
        <v>66.900000000000006</v>
      </c>
      <c r="E5">
        <v>5.6</v>
      </c>
      <c r="H5" t="s">
        <v>46</v>
      </c>
      <c r="Q5" t="s">
        <v>49</v>
      </c>
    </row>
    <row r="6" spans="1:18" x14ac:dyDescent="0.25">
      <c r="A6" t="s">
        <v>34</v>
      </c>
      <c r="C6">
        <v>53.7</v>
      </c>
      <c r="E6">
        <v>6.7</v>
      </c>
      <c r="H6" t="s">
        <v>45</v>
      </c>
      <c r="Q6" t="s">
        <v>50</v>
      </c>
    </row>
    <row r="8" spans="1:18" x14ac:dyDescent="0.25">
      <c r="A8" t="s">
        <v>36</v>
      </c>
      <c r="Q8">
        <v>1</v>
      </c>
      <c r="R8">
        <v>44.1</v>
      </c>
    </row>
    <row r="9" spans="1:18" x14ac:dyDescent="0.25">
      <c r="A9" t="s">
        <v>37</v>
      </c>
      <c r="C9">
        <v>60.7</v>
      </c>
      <c r="E9">
        <v>6.3</v>
      </c>
      <c r="G9">
        <v>1</v>
      </c>
    </row>
    <row r="10" spans="1:18" x14ac:dyDescent="0.25">
      <c r="A10" t="s">
        <v>38</v>
      </c>
      <c r="C10">
        <v>73.7</v>
      </c>
      <c r="E10">
        <v>9.4</v>
      </c>
      <c r="G10">
        <v>2</v>
      </c>
      <c r="Q10">
        <v>2</v>
      </c>
    </row>
    <row r="11" spans="1:18" x14ac:dyDescent="0.25">
      <c r="A11" t="s">
        <v>39</v>
      </c>
      <c r="C11">
        <v>71.8</v>
      </c>
      <c r="E11">
        <v>4.5999999999999996</v>
      </c>
      <c r="G11">
        <v>3</v>
      </c>
    </row>
    <row r="13" spans="1:18" x14ac:dyDescent="0.25">
      <c r="A13" t="s">
        <v>40</v>
      </c>
    </row>
    <row r="14" spans="1:18" x14ac:dyDescent="0.25">
      <c r="A14" t="s">
        <v>37</v>
      </c>
      <c r="C14">
        <v>55.4</v>
      </c>
      <c r="E14">
        <v>0.44</v>
      </c>
    </row>
    <row r="15" spans="1:18" x14ac:dyDescent="0.25">
      <c r="A15" t="s">
        <v>38</v>
      </c>
      <c r="C15">
        <v>40.799999999999997</v>
      </c>
      <c r="E15">
        <v>6.6</v>
      </c>
    </row>
    <row r="16" spans="1:18" x14ac:dyDescent="0.25">
      <c r="A16" t="s">
        <v>39</v>
      </c>
      <c r="C16">
        <v>57.1</v>
      </c>
      <c r="E16">
        <v>2.4</v>
      </c>
    </row>
    <row r="18" spans="1:5" x14ac:dyDescent="0.25">
      <c r="A18" t="s">
        <v>41</v>
      </c>
    </row>
    <row r="19" spans="1:5" x14ac:dyDescent="0.25">
      <c r="A19" t="s">
        <v>42</v>
      </c>
      <c r="C19">
        <v>79.099999999999994</v>
      </c>
      <c r="E19">
        <v>13.6</v>
      </c>
    </row>
    <row r="20" spans="1:5" x14ac:dyDescent="0.25">
      <c r="A20" t="s">
        <v>38</v>
      </c>
      <c r="C20">
        <v>78.349999999999994</v>
      </c>
      <c r="E20">
        <v>5.0599999999999996</v>
      </c>
    </row>
    <row r="21" spans="1:5" x14ac:dyDescent="0.25">
      <c r="A21" t="s">
        <v>43</v>
      </c>
      <c r="C21">
        <v>77.8</v>
      </c>
      <c r="E21">
        <v>4.9000000000000004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C36" workbookViewId="0">
      <selection activeCell="O50" sqref="O50"/>
    </sheetView>
  </sheetViews>
  <sheetFormatPr defaultRowHeight="15" x14ac:dyDescent="0.25"/>
  <cols>
    <col min="1" max="1" width="10.140625" customWidth="1"/>
    <col min="2" max="2" width="11.140625" customWidth="1"/>
    <col min="9" max="9" width="19.140625" customWidth="1"/>
  </cols>
  <sheetData>
    <row r="1" spans="1:16" x14ac:dyDescent="0.25">
      <c r="A1" s="1" t="s">
        <v>54</v>
      </c>
      <c r="B1" s="1"/>
      <c r="C1" s="1"/>
      <c r="D1" s="1"/>
    </row>
    <row r="2" spans="1:16" x14ac:dyDescent="0.25">
      <c r="A2" s="1" t="s">
        <v>55</v>
      </c>
      <c r="B2" s="1"/>
      <c r="C2" s="1"/>
      <c r="D2" s="1"/>
    </row>
    <row r="3" spans="1:16" x14ac:dyDescent="0.25">
      <c r="A3" t="s">
        <v>18</v>
      </c>
      <c r="B3" t="s">
        <v>19</v>
      </c>
      <c r="C3" t="s">
        <v>6</v>
      </c>
      <c r="G3" t="s">
        <v>10</v>
      </c>
      <c r="H3" t="s">
        <v>7</v>
      </c>
      <c r="I3" t="s">
        <v>11</v>
      </c>
    </row>
    <row r="4" spans="1:16" x14ac:dyDescent="0.25">
      <c r="A4">
        <v>0</v>
      </c>
      <c r="B4">
        <v>0</v>
      </c>
      <c r="G4">
        <v>0</v>
      </c>
      <c r="H4">
        <v>2.66</v>
      </c>
      <c r="I4">
        <v>1.22</v>
      </c>
    </row>
    <row r="5" spans="1:16" x14ac:dyDescent="0.25">
      <c r="A5">
        <v>0</v>
      </c>
      <c r="G5">
        <v>4</v>
      </c>
      <c r="H5">
        <v>10.145</v>
      </c>
      <c r="I5">
        <v>1.66</v>
      </c>
    </row>
    <row r="6" spans="1:16" x14ac:dyDescent="0.25">
      <c r="A6">
        <v>0</v>
      </c>
      <c r="G6">
        <v>8</v>
      </c>
      <c r="H6">
        <v>11.45</v>
      </c>
      <c r="I6">
        <v>1.1100000000000001</v>
      </c>
    </row>
    <row r="7" spans="1:16" x14ac:dyDescent="0.25">
      <c r="A7">
        <v>4</v>
      </c>
      <c r="G7">
        <v>16</v>
      </c>
      <c r="H7">
        <v>15.27</v>
      </c>
      <c r="I7">
        <v>0.98799999999999999</v>
      </c>
    </row>
    <row r="8" spans="1:16" x14ac:dyDescent="0.25">
      <c r="A8">
        <v>4</v>
      </c>
      <c r="G8">
        <v>32</v>
      </c>
      <c r="H8">
        <v>15.88</v>
      </c>
      <c r="I8">
        <v>2.0979999999999999</v>
      </c>
    </row>
    <row r="9" spans="1:16" x14ac:dyDescent="0.25">
      <c r="A9">
        <v>4</v>
      </c>
    </row>
    <row r="10" spans="1:16" x14ac:dyDescent="0.25">
      <c r="A10">
        <v>8</v>
      </c>
    </row>
    <row r="11" spans="1:16" x14ac:dyDescent="0.25">
      <c r="A11">
        <v>8</v>
      </c>
    </row>
    <row r="12" spans="1:16" x14ac:dyDescent="0.25">
      <c r="A12">
        <v>8</v>
      </c>
    </row>
    <row r="13" spans="1:16" x14ac:dyDescent="0.25">
      <c r="A13">
        <v>16</v>
      </c>
    </row>
    <row r="14" spans="1:16" x14ac:dyDescent="0.25">
      <c r="A14">
        <v>16</v>
      </c>
      <c r="P14" t="s">
        <v>56</v>
      </c>
    </row>
    <row r="15" spans="1:16" x14ac:dyDescent="0.25">
      <c r="A15">
        <v>16</v>
      </c>
    </row>
    <row r="16" spans="1:16" x14ac:dyDescent="0.25">
      <c r="A16">
        <v>32</v>
      </c>
    </row>
    <row r="17" spans="1:11" x14ac:dyDescent="0.25">
      <c r="A17">
        <v>32</v>
      </c>
    </row>
    <row r="18" spans="1:11" x14ac:dyDescent="0.25">
      <c r="A18">
        <v>32</v>
      </c>
    </row>
    <row r="26" spans="1:11" x14ac:dyDescent="0.25">
      <c r="A26" s="1" t="s">
        <v>54</v>
      </c>
      <c r="B26" s="1"/>
      <c r="C26" s="1"/>
      <c r="D26" s="1"/>
    </row>
    <row r="27" spans="1:11" x14ac:dyDescent="0.25">
      <c r="A27" s="1" t="s">
        <v>57</v>
      </c>
      <c r="B27" s="1"/>
      <c r="C27" s="1"/>
      <c r="D27" s="1"/>
    </row>
    <row r="28" spans="1:11" x14ac:dyDescent="0.25">
      <c r="A28" t="s">
        <v>18</v>
      </c>
      <c r="B28" t="s">
        <v>19</v>
      </c>
      <c r="C28" t="s">
        <v>6</v>
      </c>
    </row>
    <row r="29" spans="1:11" x14ac:dyDescent="0.25">
      <c r="A29" t="s">
        <v>18</v>
      </c>
      <c r="B29" t="s">
        <v>19</v>
      </c>
      <c r="C29" t="s">
        <v>6</v>
      </c>
    </row>
    <row r="30" spans="1:11" x14ac:dyDescent="0.25">
      <c r="A30">
        <v>0</v>
      </c>
      <c r="B30">
        <v>0</v>
      </c>
      <c r="H30" t="s">
        <v>10</v>
      </c>
      <c r="I30" t="s">
        <v>59</v>
      </c>
      <c r="J30" t="s">
        <v>11</v>
      </c>
      <c r="K30" t="s">
        <v>58</v>
      </c>
    </row>
    <row r="31" spans="1:11" x14ac:dyDescent="0.25">
      <c r="A31">
        <v>0</v>
      </c>
      <c r="H31">
        <v>0</v>
      </c>
      <c r="I31">
        <v>9.5</v>
      </c>
      <c r="J31">
        <v>0.99</v>
      </c>
      <c r="K31">
        <v>10.42</v>
      </c>
    </row>
    <row r="32" spans="1:11" x14ac:dyDescent="0.25">
      <c r="A32">
        <v>0</v>
      </c>
      <c r="H32">
        <v>4</v>
      </c>
      <c r="I32">
        <v>74</v>
      </c>
      <c r="J32">
        <v>1.1200000000000001</v>
      </c>
      <c r="K32">
        <v>1.5</v>
      </c>
    </row>
    <row r="33" spans="1:14" x14ac:dyDescent="0.25">
      <c r="A33">
        <v>4</v>
      </c>
      <c r="H33">
        <v>8</v>
      </c>
      <c r="I33">
        <v>80.400000000000006</v>
      </c>
      <c r="J33">
        <v>2.09</v>
      </c>
      <c r="K33">
        <v>2.6</v>
      </c>
    </row>
    <row r="34" spans="1:14" x14ac:dyDescent="0.25">
      <c r="A34">
        <v>4</v>
      </c>
      <c r="H34">
        <v>16</v>
      </c>
      <c r="I34">
        <v>116</v>
      </c>
      <c r="J34">
        <v>0.88</v>
      </c>
      <c r="K34">
        <v>0.76</v>
      </c>
    </row>
    <row r="35" spans="1:14" x14ac:dyDescent="0.25">
      <c r="A35">
        <v>4</v>
      </c>
      <c r="H35">
        <v>32</v>
      </c>
      <c r="I35">
        <v>118.3</v>
      </c>
      <c r="J35">
        <v>1.1100000000000001</v>
      </c>
      <c r="K35">
        <v>0.94</v>
      </c>
    </row>
    <row r="36" spans="1:14" x14ac:dyDescent="0.25">
      <c r="A36">
        <v>8</v>
      </c>
      <c r="H36" t="s">
        <v>10</v>
      </c>
    </row>
    <row r="37" spans="1:14" x14ac:dyDescent="0.25">
      <c r="A37">
        <v>8</v>
      </c>
      <c r="I37" t="s">
        <v>61</v>
      </c>
      <c r="J37" t="s">
        <v>24</v>
      </c>
      <c r="K37" t="s">
        <v>60</v>
      </c>
      <c r="L37" t="s">
        <v>11</v>
      </c>
      <c r="M37" t="s">
        <v>11</v>
      </c>
      <c r="N37" t="s">
        <v>11</v>
      </c>
    </row>
    <row r="38" spans="1:14" x14ac:dyDescent="0.25">
      <c r="A38">
        <v>8</v>
      </c>
      <c r="H38">
        <v>0</v>
      </c>
      <c r="I38">
        <v>6</v>
      </c>
      <c r="J38">
        <v>4</v>
      </c>
      <c r="K38">
        <v>9</v>
      </c>
      <c r="L38">
        <v>0.99</v>
      </c>
      <c r="M38">
        <v>1.33</v>
      </c>
      <c r="N38">
        <v>0.77</v>
      </c>
    </row>
    <row r="39" spans="1:14" x14ac:dyDescent="0.25">
      <c r="H39">
        <v>2</v>
      </c>
      <c r="I39">
        <v>62</v>
      </c>
      <c r="J39">
        <v>54</v>
      </c>
      <c r="K39">
        <v>65</v>
      </c>
      <c r="L39">
        <v>1.1200000000000001</v>
      </c>
      <c r="M39">
        <v>0.89</v>
      </c>
      <c r="N39">
        <v>0.65</v>
      </c>
    </row>
    <row r="40" spans="1:14" x14ac:dyDescent="0.25">
      <c r="A40">
        <v>16</v>
      </c>
      <c r="H40">
        <v>4</v>
      </c>
      <c r="I40">
        <v>74</v>
      </c>
      <c r="J40">
        <v>60.3</v>
      </c>
      <c r="K40">
        <v>77.099999999999994</v>
      </c>
      <c r="L40">
        <v>2.09</v>
      </c>
      <c r="M40">
        <v>2.66</v>
      </c>
      <c r="N40">
        <v>1.1100000000000001</v>
      </c>
    </row>
    <row r="41" spans="1:14" x14ac:dyDescent="0.25">
      <c r="A41">
        <v>16</v>
      </c>
      <c r="H41">
        <v>8</v>
      </c>
      <c r="I41">
        <v>80.400000000000006</v>
      </c>
      <c r="J41">
        <v>78.78</v>
      </c>
      <c r="K41">
        <v>99.22</v>
      </c>
      <c r="L41">
        <v>0.88</v>
      </c>
      <c r="M41">
        <v>1.44</v>
      </c>
      <c r="N41">
        <v>0.34</v>
      </c>
    </row>
    <row r="42" spans="1:14" x14ac:dyDescent="0.25">
      <c r="A42">
        <v>16</v>
      </c>
      <c r="H42">
        <v>16</v>
      </c>
      <c r="I42">
        <v>92.32</v>
      </c>
      <c r="J42">
        <v>80.13</v>
      </c>
      <c r="K42">
        <v>104.32</v>
      </c>
      <c r="L42">
        <v>1.1100000000000001</v>
      </c>
      <c r="M42">
        <v>1.22</v>
      </c>
      <c r="N42">
        <v>0.84</v>
      </c>
    </row>
    <row r="43" spans="1:14" x14ac:dyDescent="0.25">
      <c r="A43">
        <v>32</v>
      </c>
      <c r="H43">
        <v>32</v>
      </c>
      <c r="I43">
        <v>118.3</v>
      </c>
      <c r="J43">
        <v>100.78</v>
      </c>
      <c r="K43">
        <v>121.11</v>
      </c>
      <c r="L43">
        <v>0.75</v>
      </c>
      <c r="M43">
        <v>1.99</v>
      </c>
      <c r="N43">
        <v>0.44</v>
      </c>
    </row>
    <row r="44" spans="1:14" x14ac:dyDescent="0.25">
      <c r="A44">
        <v>32</v>
      </c>
    </row>
    <row r="45" spans="1:14" x14ac:dyDescent="0.25">
      <c r="A45">
        <v>32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5:N19"/>
  <sheetViews>
    <sheetView topLeftCell="A16" workbookViewId="0">
      <selection activeCell="R38" sqref="R38"/>
    </sheetView>
  </sheetViews>
  <sheetFormatPr defaultRowHeight="15" x14ac:dyDescent="0.25"/>
  <sheetData>
    <row r="5" spans="8:14" x14ac:dyDescent="0.25">
      <c r="I5" t="s">
        <v>10</v>
      </c>
      <c r="J5" t="s">
        <v>7</v>
      </c>
      <c r="K5" t="s">
        <v>11</v>
      </c>
    </row>
    <row r="6" spans="8:14" x14ac:dyDescent="0.25">
      <c r="I6">
        <v>0</v>
      </c>
      <c r="J6">
        <v>2.11</v>
      </c>
      <c r="K6">
        <v>1.44</v>
      </c>
    </row>
    <row r="7" spans="8:14" x14ac:dyDescent="0.25">
      <c r="I7">
        <v>4</v>
      </c>
      <c r="J7">
        <v>57</v>
      </c>
      <c r="K7">
        <v>0.88</v>
      </c>
    </row>
    <row r="8" spans="8:14" x14ac:dyDescent="0.25">
      <c r="I8">
        <v>8</v>
      </c>
      <c r="J8">
        <v>66</v>
      </c>
      <c r="K8">
        <v>2.11</v>
      </c>
    </row>
    <row r="9" spans="8:14" x14ac:dyDescent="0.25">
      <c r="I9">
        <v>16</v>
      </c>
      <c r="J9">
        <v>96</v>
      </c>
      <c r="K9">
        <v>1.1100000000000001</v>
      </c>
    </row>
    <row r="10" spans="8:14" x14ac:dyDescent="0.25">
      <c r="I10">
        <v>32</v>
      </c>
      <c r="J10">
        <v>98</v>
      </c>
      <c r="K10">
        <v>2.11</v>
      </c>
    </row>
    <row r="12" spans="8:14" x14ac:dyDescent="0.25">
      <c r="H12" t="s">
        <v>10</v>
      </c>
    </row>
    <row r="13" spans="8:14" x14ac:dyDescent="0.25">
      <c r="I13" t="s">
        <v>61</v>
      </c>
      <c r="J13" t="s">
        <v>24</v>
      </c>
      <c r="K13" t="s">
        <v>60</v>
      </c>
      <c r="L13" t="s">
        <v>11</v>
      </c>
      <c r="M13" t="s">
        <v>11</v>
      </c>
      <c r="N13" t="s">
        <v>11</v>
      </c>
    </row>
    <row r="14" spans="8:14" x14ac:dyDescent="0.25">
      <c r="H14">
        <v>0</v>
      </c>
      <c r="I14">
        <v>1.1100000000000001</v>
      </c>
      <c r="J14">
        <v>0.8</v>
      </c>
      <c r="K14">
        <v>3.11</v>
      </c>
      <c r="L14">
        <v>1.34</v>
      </c>
      <c r="M14">
        <v>3.11</v>
      </c>
      <c r="N14">
        <v>0.89</v>
      </c>
    </row>
    <row r="15" spans="8:14" x14ac:dyDescent="0.25">
      <c r="H15">
        <v>2</v>
      </c>
      <c r="I15">
        <v>45</v>
      </c>
      <c r="J15">
        <v>33.1</v>
      </c>
      <c r="K15">
        <v>54.61</v>
      </c>
      <c r="L15">
        <v>2.41</v>
      </c>
      <c r="M15">
        <v>3.76</v>
      </c>
      <c r="N15">
        <v>1.44</v>
      </c>
    </row>
    <row r="16" spans="8:14" x14ac:dyDescent="0.25">
      <c r="H16">
        <v>4</v>
      </c>
      <c r="I16">
        <v>57.2</v>
      </c>
      <c r="J16">
        <v>44.21</v>
      </c>
      <c r="K16">
        <v>70.14</v>
      </c>
      <c r="L16">
        <v>2.77</v>
      </c>
      <c r="M16">
        <v>4.18</v>
      </c>
      <c r="N16">
        <v>1.96</v>
      </c>
    </row>
    <row r="17" spans="8:14" x14ac:dyDescent="0.25">
      <c r="H17">
        <v>8</v>
      </c>
      <c r="I17">
        <v>66.3</v>
      </c>
      <c r="J17">
        <v>55.4</v>
      </c>
      <c r="K17">
        <v>83.64</v>
      </c>
      <c r="L17">
        <v>3.11</v>
      </c>
      <c r="M17">
        <v>3.16</v>
      </c>
      <c r="N17">
        <v>0.74</v>
      </c>
    </row>
    <row r="18" spans="8:14" x14ac:dyDescent="0.25">
      <c r="H18">
        <v>16</v>
      </c>
      <c r="I18">
        <v>90</v>
      </c>
      <c r="J18">
        <v>78.44</v>
      </c>
      <c r="K18">
        <v>96.65</v>
      </c>
      <c r="L18">
        <v>2.65</v>
      </c>
      <c r="M18">
        <v>3.48</v>
      </c>
      <c r="N18">
        <v>1.64</v>
      </c>
    </row>
    <row r="19" spans="8:14" x14ac:dyDescent="0.25">
      <c r="H19">
        <v>32</v>
      </c>
      <c r="I19">
        <v>105.34</v>
      </c>
      <c r="J19">
        <v>98.22</v>
      </c>
      <c r="K19">
        <v>108.3</v>
      </c>
      <c r="L19">
        <v>1.42</v>
      </c>
      <c r="M19">
        <v>3.22</v>
      </c>
      <c r="N19">
        <v>0.69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pre starch</vt:lpstr>
      <vt:lpstr>MCC</vt:lpstr>
      <vt:lpstr>starch</vt:lpstr>
      <vt:lpstr>Sheet3</vt:lpstr>
      <vt:lpstr>1% drug</vt:lpstr>
      <vt:lpstr>0.5% drug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hamad</dc:creator>
  <cp:lastModifiedBy>Aston University</cp:lastModifiedBy>
  <dcterms:created xsi:type="dcterms:W3CDTF">2013-08-29T14:59:24Z</dcterms:created>
  <dcterms:modified xsi:type="dcterms:W3CDTF">2016-10-03T10:21:54Z</dcterms:modified>
</cp:coreProperties>
</file>